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NI1naTUM01\personal$\dohr235\For Keith\"/>
    </mc:Choice>
  </mc:AlternateContent>
  <bookViews>
    <workbookView xWindow="0" yWindow="195" windowWidth="11550" windowHeight="9315" tabRatio="846"/>
  </bookViews>
  <sheets>
    <sheet name="Prelim 2019 Exp Factor" sheetId="2" r:id="rId1"/>
    <sheet name="Premium Estimator" sheetId="10" r:id="rId2"/>
  </sheets>
  <calcPr calcId="162913"/>
</workbook>
</file>

<file path=xl/calcChain.xml><?xml version="1.0" encoding="utf-8"?>
<calcChain xmlns="http://schemas.openxmlformats.org/spreadsheetml/2006/main">
  <c r="E187" i="2" l="1"/>
  <c r="E151" i="2"/>
  <c r="E134" i="2"/>
  <c r="E124" i="2"/>
  <c r="E79" i="2"/>
  <c r="E15" i="2"/>
  <c r="E65" i="2" l="1"/>
  <c r="E33" i="2"/>
  <c r="E114" i="2"/>
  <c r="E145" i="2"/>
  <c r="E45" i="2"/>
  <c r="E109" i="2"/>
  <c r="E11" i="2"/>
  <c r="E182" i="2"/>
  <c r="E131" i="2"/>
  <c r="E107" i="2"/>
  <c r="E149" i="2"/>
  <c r="E117" i="2"/>
  <c r="E56" i="2"/>
  <c r="E86" i="2"/>
  <c r="E84" i="2"/>
  <c r="E130" i="2"/>
  <c r="E184" i="2"/>
  <c r="E176" i="2"/>
  <c r="E96" i="2"/>
  <c r="E97" i="2"/>
  <c r="E93" i="2"/>
  <c r="E95" i="2"/>
  <c r="E144" i="2"/>
  <c r="E40" i="2"/>
  <c r="E92" i="2"/>
  <c r="E183" i="2"/>
  <c r="E195" i="2"/>
  <c r="E63" i="2"/>
  <c r="E10" i="2"/>
  <c r="E108" i="2"/>
  <c r="E175" i="2"/>
  <c r="E44" i="2"/>
  <c r="E98" i="2"/>
  <c r="E37" i="2"/>
  <c r="E55" i="2"/>
  <c r="E118" i="2"/>
  <c r="E164" i="2"/>
  <c r="E8" i="2"/>
  <c r="E126" i="2"/>
  <c r="E150" i="2"/>
  <c r="E12" i="2"/>
  <c r="E185" i="2"/>
  <c r="E76" i="2"/>
  <c r="E160" i="2"/>
  <c r="E7" i="2"/>
  <c r="E25" i="2"/>
  <c r="E42" i="2"/>
  <c r="E101" i="2"/>
  <c r="E5" i="2"/>
  <c r="E35" i="2"/>
  <c r="E4" i="2"/>
  <c r="E73" i="2"/>
  <c r="E138" i="2"/>
  <c r="E41" i="2"/>
  <c r="E119" i="2"/>
  <c r="E75" i="2"/>
  <c r="E61" i="2"/>
  <c r="E17" i="2"/>
  <c r="E60" i="2"/>
  <c r="E70" i="2"/>
  <c r="E123" i="2"/>
  <c r="E143" i="2"/>
  <c r="E87" i="2"/>
  <c r="E153" i="2"/>
  <c r="E132" i="2"/>
  <c r="E190" i="2"/>
  <c r="E122" i="2"/>
  <c r="E74" i="2"/>
  <c r="E137" i="2"/>
  <c r="E154" i="2"/>
  <c r="E100" i="2"/>
  <c r="E68" i="2"/>
  <c r="E167" i="2"/>
  <c r="E66" i="2"/>
  <c r="E111" i="2"/>
  <c r="E89" i="2"/>
  <c r="E16" i="2"/>
  <c r="E163" i="2"/>
  <c r="E34" i="2"/>
  <c r="E81" i="2"/>
  <c r="E57" i="2"/>
  <c r="E127" i="2"/>
  <c r="E64" i="2"/>
  <c r="E28" i="2"/>
  <c r="E26" i="2"/>
  <c r="E155" i="2"/>
  <c r="E110" i="2"/>
  <c r="E77" i="2"/>
  <c r="E181" i="2"/>
  <c r="E166" i="2"/>
  <c r="E58" i="2"/>
  <c r="E51" i="2"/>
  <c r="E194" i="2"/>
  <c r="E72" i="2"/>
  <c r="E168" i="2"/>
  <c r="E116" i="2"/>
  <c r="E43" i="2"/>
  <c r="E48" i="2"/>
  <c r="E142" i="2"/>
  <c r="E24" i="2"/>
  <c r="E106" i="2"/>
  <c r="E94" i="2"/>
  <c r="E165" i="2"/>
  <c r="E22" i="2"/>
  <c r="E174" i="2"/>
  <c r="E133" i="2"/>
  <c r="E179" i="2"/>
  <c r="E50" i="2"/>
  <c r="E90" i="2"/>
  <c r="E27" i="2"/>
  <c r="E103" i="2"/>
  <c r="E82" i="2"/>
  <c r="E13" i="2"/>
  <c r="E20" i="2"/>
  <c r="E148" i="2"/>
  <c r="E115" i="2"/>
  <c r="E112" i="2"/>
  <c r="E113" i="2"/>
  <c r="E30" i="2"/>
  <c r="E193" i="2"/>
  <c r="E49" i="2"/>
  <c r="E67" i="2"/>
  <c r="E129" i="2"/>
  <c r="E3" i="2"/>
  <c r="E135" i="2"/>
  <c r="E178" i="2"/>
  <c r="E9" i="2"/>
  <c r="E69" i="2"/>
  <c r="E172" i="2"/>
  <c r="E46" i="2"/>
  <c r="E157" i="2"/>
  <c r="E62" i="2"/>
  <c r="E136" i="2"/>
  <c r="E31" i="2"/>
  <c r="E71" i="2"/>
  <c r="E32" i="2"/>
  <c r="E6" i="2"/>
  <c r="E171" i="2"/>
  <c r="E91" i="2"/>
  <c r="E99" i="2"/>
  <c r="E162" i="2"/>
  <c r="E78" i="2"/>
  <c r="E147" i="2"/>
  <c r="E59" i="2"/>
  <c r="E104" i="2"/>
  <c r="E18" i="2"/>
  <c r="E146" i="2"/>
  <c r="E47" i="2"/>
  <c r="E14" i="2"/>
  <c r="E29" i="2"/>
  <c r="E161" i="2"/>
  <c r="E38" i="2"/>
  <c r="E188" i="2"/>
  <c r="E189" i="2"/>
  <c r="E192" i="2"/>
  <c r="E191" i="2"/>
  <c r="E83" i="2"/>
  <c r="E121" i="2"/>
  <c r="E141" i="2"/>
  <c r="E140" i="2"/>
  <c r="E152" i="2"/>
  <c r="E156" i="2"/>
  <c r="E158" i="2"/>
  <c r="E177" i="2"/>
  <c r="E80" i="2"/>
  <c r="E186" i="2"/>
  <c r="E170" i="2"/>
  <c r="E85" i="2"/>
  <c r="E88" i="2"/>
  <c r="E52" i="2"/>
  <c r="E125" i="2"/>
  <c r="E128" i="2"/>
  <c r="E139" i="2"/>
  <c r="E105" i="2"/>
  <c r="E53" i="2"/>
  <c r="E19" i="2"/>
  <c r="E21" i="2"/>
  <c r="E120" i="2"/>
  <c r="E173" i="2"/>
  <c r="E54" i="2"/>
  <c r="E102" i="2"/>
  <c r="E23" i="2"/>
  <c r="E169" i="2"/>
  <c r="E2" i="2"/>
  <c r="E36" i="2"/>
  <c r="E39" i="2"/>
  <c r="E159" i="2"/>
  <c r="E180" i="2"/>
  <c r="I6" i="10" l="1"/>
  <c r="H6" i="10"/>
  <c r="C15" i="10"/>
  <c r="H14" i="10" l="1"/>
  <c r="I14" i="10"/>
  <c r="J14" i="10" l="1"/>
  <c r="H7" i="10" l="1"/>
  <c r="I7" i="10"/>
  <c r="H8" i="10"/>
  <c r="I8" i="10"/>
  <c r="H9" i="10"/>
  <c r="J9" i="10" s="1"/>
  <c r="H10" i="10"/>
  <c r="I10" i="10"/>
  <c r="H11" i="10"/>
  <c r="I11" i="10"/>
  <c r="H12" i="10"/>
  <c r="J12" i="10" s="1"/>
  <c r="I12" i="10"/>
  <c r="H13" i="10"/>
  <c r="J13" i="10" s="1"/>
  <c r="I13" i="10"/>
  <c r="J11" i="10" l="1"/>
  <c r="J10" i="10"/>
  <c r="H15" i="10"/>
  <c r="J8" i="10"/>
  <c r="J7" i="10"/>
  <c r="I15" i="10"/>
  <c r="J6" i="10"/>
  <c r="J15" i="10" l="1"/>
</calcChain>
</file>

<file path=xl/comments1.xml><?xml version="1.0" encoding="utf-8"?>
<comments xmlns="http://schemas.openxmlformats.org/spreadsheetml/2006/main">
  <authors>
    <author>Quichocho, Anna (LNI)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Quichocho, Anna (LNI):</t>
        </r>
        <r>
          <rPr>
            <sz val="9"/>
            <color indexed="81"/>
            <rFont val="Tahoma"/>
            <family val="2"/>
          </rPr>
          <t xml:space="preserve">
Includes salaried firefighters &amp; paramedics employed by fire departments.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Quichocho, Anna (LNI):</t>
        </r>
        <r>
          <rPr>
            <sz val="9"/>
            <color indexed="81"/>
            <rFont val="Tahoma"/>
            <family val="2"/>
          </rPr>
          <t xml:space="preserve">
Applies to employees of counties and taxing districts, not covered by another classification (N.O.C.), who:
• Operate machinery or equipment, including transit bus drivers;
• Perform manual labor;
• Supervise a work crew performing manual labor such as custodial or maintenance.
• Engineers, safety inspectors, and biologists who have field exposure;
• Internal inventory and supply clerks.</t>
        </r>
      </text>
    </comment>
  </commentList>
</comments>
</file>

<file path=xl/sharedStrings.xml><?xml version="1.0" encoding="utf-8"?>
<sst xmlns="http://schemas.openxmlformats.org/spreadsheetml/2006/main" count="230" uniqueCount="222">
  <si>
    <t>Account Id</t>
  </si>
  <si>
    <t>Doing Business As Name</t>
  </si>
  <si>
    <t>WHATCOM CO FIRE DIST #14</t>
  </si>
  <si>
    <t>SPOKANE COUNTY FIRE PROTECTION</t>
  </si>
  <si>
    <t>FIRE PROTECTION DIST #1 ASOTIN</t>
  </si>
  <si>
    <t>FIRE DIST NO 10 GRANT COUNTY</t>
  </si>
  <si>
    <t>ADAMS CO FIRE DIS #5</t>
  </si>
  <si>
    <t>TOWN OF FRIDAY HARBOR</t>
  </si>
  <si>
    <t>COWLITZ COUNTY FIRE DIST #1</t>
  </si>
  <si>
    <t>SNOHOMISH COUNTY FIRE PROTECTI</t>
  </si>
  <si>
    <t>NORTH WHATCOM FIRE &amp; RESCUE</t>
  </si>
  <si>
    <t>GRANT COUNTY FIRE DISTRICT 13</t>
  </si>
  <si>
    <t>WALLA WALLA COUNTRY FIRE PROTE</t>
  </si>
  <si>
    <t>PIERCE COUNTY FIRE PROTECTION</t>
  </si>
  <si>
    <t>CLARK COUNTY FIRE PROT DIST 13</t>
  </si>
  <si>
    <t>CLARK COUNTY FIRE DIST 10</t>
  </si>
  <si>
    <t>GRANT COUNTY FIRE DISTRICT #4</t>
  </si>
  <si>
    <t>OKANOGAN COUNTY FIRE DIST #6</t>
  </si>
  <si>
    <t>SNOHOMISH COUNTY FIRE DIST #19</t>
  </si>
  <si>
    <t>SEATAC EXPLORER POST #24</t>
  </si>
  <si>
    <t>SAN JUAN COUNTY FIRE PROTECTIO</t>
  </si>
  <si>
    <t>GRANT COUNTY FIRE DISTRICT #11</t>
  </si>
  <si>
    <t>LEWIS COUNTY FIRE PROTECTION D</t>
  </si>
  <si>
    <t>LEWIS COUNTY FIRE DISTRICT # 3</t>
  </si>
  <si>
    <t>VALLEY REGIONAL FIRE AUTHORITY</t>
  </si>
  <si>
    <t>WHATCOM COUNTY FIRE PROTECTION</t>
  </si>
  <si>
    <t>KLICKITAT COUNTY FIRE PROTECTI</t>
  </si>
  <si>
    <t>WALLA WALLA REGIONAL AIRPORT</t>
  </si>
  <si>
    <t>SPOKANE COUNTY FIRE DISTRICT 4</t>
  </si>
  <si>
    <t>SPOKANE CO FIRE PROTECTION</t>
  </si>
  <si>
    <t>SOUTH WHATCOM FIRE AUTHORITY</t>
  </si>
  <si>
    <t>SNOHOMISH COUNTY FIRE DISTRICT</t>
  </si>
  <si>
    <t>LEWIS CO FIRE DISTRICT #6</t>
  </si>
  <si>
    <t>WHITMAN COUNTY FIRE DISTRICT #</t>
  </si>
  <si>
    <t>WHITMAN COUNTY FPD # 7</t>
  </si>
  <si>
    <t>WHITMAN COUNTY FIRE DIST #12</t>
  </si>
  <si>
    <t>WHITMAN COUNTY FIRE DIST # 1</t>
  </si>
  <si>
    <t>FIRE PROTECT DIST #1 GARFIELD</t>
  </si>
  <si>
    <t>SPOKANE INTL AIRPORT</t>
  </si>
  <si>
    <t>EAST COUNTY FIRE &amp; RESCUE</t>
  </si>
  <si>
    <t>CLALLAM COUNTY FIRE DSITRICT 5</t>
  </si>
  <si>
    <t>GARFIELD RURAL FIRE DISTRICT N</t>
  </si>
  <si>
    <t>SNOQUALMIE PASS FIRE &amp; RESCUE</t>
  </si>
  <si>
    <t>CLARK COUNTY FIRE DIST #6</t>
  </si>
  <si>
    <t>NW REGIONAL TRAINING CENTER</t>
  </si>
  <si>
    <t>INDUSTRIAL EMERGENCY SERVICES</t>
  </si>
  <si>
    <t>SOUTH KING FIRE &amp; RESCUE</t>
  </si>
  <si>
    <t>KITTITAS COUNTY FIRE DISTRICT</t>
  </si>
  <si>
    <t>SPOKANE VALLEY FIRE DEPARTMENT</t>
  </si>
  <si>
    <t>NORTH HIGHLINE FIRE DISTRICT</t>
  </si>
  <si>
    <t>MARYSVILLE FIRE DIST 12</t>
  </si>
  <si>
    <t>VASHON ISLAND FIRE &amp; RESCUE</t>
  </si>
  <si>
    <t>CENTRAL KITSAP FIRE &amp; RESCUE</t>
  </si>
  <si>
    <t>FIRE DIST #1 BENTON COUNTY</t>
  </si>
  <si>
    <t>KING COUNTY FIRE DISTRICT #2</t>
  </si>
  <si>
    <t>EASTSIDE FIRE &amp; RESCUE #10</t>
  </si>
  <si>
    <t>SNOHOMISH CO FPD 5</t>
  </si>
  <si>
    <t>JEFFERSON COUNTY FIRE DIST #1</t>
  </si>
  <si>
    <t>SPOKANE CO FPD #9</t>
  </si>
  <si>
    <t>FRANKLIN COUNTY FIRE DIST #3</t>
  </si>
  <si>
    <t>WALLA WALLA CO FIRE DIST NO 5</t>
  </si>
  <si>
    <t>KING COUNTY FIRE DIST 16</t>
  </si>
  <si>
    <t>CHELAN COUNTY FIRE DIST #1</t>
  </si>
  <si>
    <t>WEST BENTON REGIONAL FIRE AUTH</t>
  </si>
  <si>
    <t>SNOHOMISH CO FIRE PROTECTION</t>
  </si>
  <si>
    <t>BAINBRIDGE ISLAND FIRE DEPT</t>
  </si>
  <si>
    <t>SHORELINE FIRE DEPARTMENT</t>
  </si>
  <si>
    <t>KING COUNTY FIRE</t>
  </si>
  <si>
    <t>GRAHAM FIRE &amp; RESCUE</t>
  </si>
  <si>
    <t>WOODINVILLE FIRE &amp; RESCUE</t>
  </si>
  <si>
    <t>EAST PIERCE FIRE AND RESCUE</t>
  </si>
  <si>
    <t>PIERCE CO FIRE PROT DIST #10</t>
  </si>
  <si>
    <t>PIERCE CO FIRE DIST #5</t>
  </si>
  <si>
    <t>PIERCE COUNTY FIRE DIST 16</t>
  </si>
  <si>
    <t>SOUTH KITSAP FIRE &amp; RESCUE</t>
  </si>
  <si>
    <t>CLARK COUNTY FIRE DISTRICT #3</t>
  </si>
  <si>
    <t>CLALLAM COUNTY FIRE DIST #3</t>
  </si>
  <si>
    <t>LACEY FIRE DISTRICT 3</t>
  </si>
  <si>
    <t>NORTH WHIDBEY FIRE &amp; RESCUE</t>
  </si>
  <si>
    <t>DOUGLAS COUNTY FIRE DIST NO 2</t>
  </si>
  <si>
    <t>MAPLE VALLEY FIRE &amp; LIFE SAFET</t>
  </si>
  <si>
    <t>GRANT CO FIRE DIST #3</t>
  </si>
  <si>
    <t>WEST THURSTON REGIONAL FIRE AU</t>
  </si>
  <si>
    <t>SKAGIT COUNTY FIRE PRO DIST #2</t>
  </si>
  <si>
    <t>WALLA WALLA COUNTY FIRE</t>
  </si>
  <si>
    <t>COLUMBIA COUNTY FIRE DIST #3</t>
  </si>
  <si>
    <t>THURSTON COUNTY FIRE DIST #13</t>
  </si>
  <si>
    <t>MASON COUNTY FIRE PROTECTION</t>
  </si>
  <si>
    <t>PACIFIC COUNTY FIRE DIST #1</t>
  </si>
  <si>
    <t>COWLITZ COUNTY FIRE DIST 2</t>
  </si>
  <si>
    <t>SNOHOMISH COUNTY FIRE PROTEC</t>
  </si>
  <si>
    <t>GLENOMA FIRE DEPARTMENT</t>
  </si>
  <si>
    <t>FIRE PROTECTION DIST #6</t>
  </si>
  <si>
    <t>PIERCE COUNTY FIRE DIST 6</t>
  </si>
  <si>
    <t>THURSTON COUNTY FIRE PROTECTIO</t>
  </si>
  <si>
    <t>KING COUNTY FIRE PRO DIST #44</t>
  </si>
  <si>
    <t>YAKIMA CO FIRE DISTRICT 12</t>
  </si>
  <si>
    <t>GRANT COUNTY FIRE DIST #5</t>
  </si>
  <si>
    <t>GRAYS HARBOR FIRE PROT DIST #5</t>
  </si>
  <si>
    <t>THURSTON COUNTY FIRE DIST #8</t>
  </si>
  <si>
    <t>WHATCOM CO FIRE DIST #8</t>
  </si>
  <si>
    <t>KITTITAS COUNTY FIRE DIST 2</t>
  </si>
  <si>
    <t>PEND OREILLE FIRE DIST #2</t>
  </si>
  <si>
    <t>SPOKANE CO FIRE DIST 10</t>
  </si>
  <si>
    <t>COWLITZ COUNTY FPD #6</t>
  </si>
  <si>
    <t>DOUGLAS OKANOGAN COUNTY FIRE</t>
  </si>
  <si>
    <t>JEFFERSON COUNTY FIRE DIST#3</t>
  </si>
  <si>
    <t>SE THURSTON FIRE AUTHORITY</t>
  </si>
  <si>
    <t>GRAYS HARBOR FIRE DISTRICT #2</t>
  </si>
  <si>
    <t>FIRE DIST #5 YAKIMA COUNTY</t>
  </si>
  <si>
    <t>STEVENS COUNTY FIRE DIST #1</t>
  </si>
  <si>
    <t>CLALLAM FIRE DISTRICT #2</t>
  </si>
  <si>
    <t>LINCOLN CO FPD #1</t>
  </si>
  <si>
    <t>PIERCE CO FIRE DIST #3</t>
  </si>
  <si>
    <t>KING CO FIRE PROTECTION</t>
  </si>
  <si>
    <t>THURSTON COUNTY FIRE DIST 6</t>
  </si>
  <si>
    <t>KING COUNTY FIRE DIST #28</t>
  </si>
  <si>
    <t>NORTH KITSAP FIRE &amp; RESCUE</t>
  </si>
  <si>
    <t>SPOKANE CO FIRE DIST #8</t>
  </si>
  <si>
    <t>SNOHOMISH COUNTY FIRE</t>
  </si>
  <si>
    <t>KING COUNTY FIRE PROTECTION</t>
  </si>
  <si>
    <t>RIVERSIDE FIRE AUTHORITY</t>
  </si>
  <si>
    <t>WHITMAN COUNTY FIRE DIST #14</t>
  </si>
  <si>
    <t>SKAGIT COUNTY FIRE DIST #13</t>
  </si>
  <si>
    <t>SOUTH WHIDBEY FIRE/EMS</t>
  </si>
  <si>
    <t>LEWIS COUNTY FIRE PROTECTION</t>
  </si>
  <si>
    <t>SAN JUAN CO FIRE PROTECTION</t>
  </si>
  <si>
    <t>KING COUNTY FIRE DIST 20</t>
  </si>
  <si>
    <t>ISLAND COUNTY FIRE DISTRICT #1</t>
  </si>
  <si>
    <t>CLARK COUNTY FIRE &amp; RESCUE</t>
  </si>
  <si>
    <t>JEFFERSON COUNTY F P D 4</t>
  </si>
  <si>
    <t>KITSAP COUNTY FIRE DIST #18</t>
  </si>
  <si>
    <t>PIERCE COUNTY FIRE DISTRICT 27</t>
  </si>
  <si>
    <t>FIRE PROTECTION DIST #3 SAN JU</t>
  </si>
  <si>
    <t>KING COUNTY FIRE PROT DIST #27</t>
  </si>
  <si>
    <t>BENTON COUNTY FIRE DIST #4</t>
  </si>
  <si>
    <t>FIRE DIST #6 BENTON COUNTY</t>
  </si>
  <si>
    <t>BENTON COUNTY FIRE PROTECTION</t>
  </si>
  <si>
    <t>NORTH MASON REGIONAL FIRE AUTH</t>
  </si>
  <si>
    <t>FIRE PROTECTION DIST #5 MASON</t>
  </si>
  <si>
    <t>COWLITZ COUNTY FIRE PRO DIST 5</t>
  </si>
  <si>
    <t>CENTRAL WHIDBEY ISLAND FIRE &amp;</t>
  </si>
  <si>
    <t>KITSAP CTY EMERGENCY MED SVC C</t>
  </si>
  <si>
    <t>WHATCOM COUNTY FIRE DIST 4</t>
  </si>
  <si>
    <t>CHELAN COUNTY FIRE PROTECTION</t>
  </si>
  <si>
    <t>SOUTH PIERCE FIRE AND RESCUE N</t>
  </si>
  <si>
    <t>SAN JUAN ISLAND EMS</t>
  </si>
  <si>
    <t>CHELAN CO FIRE PROTECTION #5</t>
  </si>
  <si>
    <t>THURSTON CO FIRE DIST #12</t>
  </si>
  <si>
    <t>PIERCE COUNTY FIRE DISTRICT 23</t>
  </si>
  <si>
    <t>GRANT COUNTY FPD #8</t>
  </si>
  <si>
    <t>FIRE DISTRICT #3 &amp; #8</t>
  </si>
  <si>
    <t>NORTH COUNTY REGIONAL FIRE AUT</t>
  </si>
  <si>
    <t>FIRE PROTECTION DIST #6 MASON</t>
  </si>
  <si>
    <t>WALLA WALLA FIRE DIST NO 3</t>
  </si>
  <si>
    <t>PEND OREILLE FIRE 4</t>
  </si>
  <si>
    <t>CHELAN COUNTY FIRE DISTRICT #7</t>
  </si>
  <si>
    <t>JEFFERSON COUNTY FIRE DIST #5</t>
  </si>
  <si>
    <t>YAKIMA CO FIRE DISTRICT NO 4</t>
  </si>
  <si>
    <t>WHATCOM COUNTY FIRE DIST #17</t>
  </si>
  <si>
    <t>MASON COUNTY FIRE DIST # 17</t>
  </si>
  <si>
    <t>FIRE PROTECTION DIST #17 THURS</t>
  </si>
  <si>
    <t>MASON COUNTY FIRE PROTECTION 3</t>
  </si>
  <si>
    <t>MASON COUNTY FIRE DIST 13</t>
  </si>
  <si>
    <t>MASON COUNTY_FIRE DIST 16</t>
  </si>
  <si>
    <t>MASON COUNTY FPD # 9</t>
  </si>
  <si>
    <t>WALLA WALLA PROFESSIONAL</t>
  </si>
  <si>
    <t>WHATCOM COUNTY FIRE DIST 11</t>
  </si>
  <si>
    <t>SKAGIT CNTY FIRE PROTECT #14</t>
  </si>
  <si>
    <t>LEWIS COUNTY FIRE DIST # 2</t>
  </si>
  <si>
    <t>LEWIS COUNTY FIRE DISTRICT # 5</t>
  </si>
  <si>
    <t>GRAYS HARBOR COUNTY FIRE</t>
  </si>
  <si>
    <t>PIERCE COUNTY FIRE DISTRICT #</t>
  </si>
  <si>
    <t>SOUTH LEWIS COUNTY E M S</t>
  </si>
  <si>
    <t>PEND OREILLE FIRE 3</t>
  </si>
  <si>
    <t>SKAGIT CO FIRE DIS #16</t>
  </si>
  <si>
    <t>WHATCOM CO FIRE DISTRICT #18</t>
  </si>
  <si>
    <t>CHELAN COUNTY FIRE DISTRICT #9</t>
  </si>
  <si>
    <t>PEND OREILLE FIRE 6</t>
  </si>
  <si>
    <t>FIRE PROTECTION DIST #6 YAKIMA</t>
  </si>
  <si>
    <t>PIERCE CO FIRE PROTECTION DIS</t>
  </si>
  <si>
    <t>FIRE DIST #5 WHATCOM COUNTY</t>
  </si>
  <si>
    <t>JEFFERSON COUNTY FIRE DISTRICT</t>
  </si>
  <si>
    <t>Community Service Workers</t>
  </si>
  <si>
    <t>Experience Factor</t>
  </si>
  <si>
    <t>Accident Fund</t>
  </si>
  <si>
    <t>Medical Aid Fund</t>
  </si>
  <si>
    <t>SAW</t>
  </si>
  <si>
    <t>Supplemental Pension Fund</t>
  </si>
  <si>
    <t>Estimated Hours</t>
  </si>
  <si>
    <t>Total Estimated Premiums</t>
  </si>
  <si>
    <t>Employee Portion</t>
  </si>
  <si>
    <t>Employer Portion</t>
  </si>
  <si>
    <t>Note: This tool was created based on the risk classifications reported by fire districts.</t>
  </si>
  <si>
    <t>County and City Fire fighters - Salaried</t>
  </si>
  <si>
    <t>6904</t>
  </si>
  <si>
    <t>Counties - Office and Administrative Employees</t>
  </si>
  <si>
    <t>5306</t>
  </si>
  <si>
    <t>County and Tribal Councils-All Other Employees, NOC</t>
  </si>
  <si>
    <t>1501</t>
  </si>
  <si>
    <t>Volunteers</t>
  </si>
  <si>
    <t>6901</t>
  </si>
  <si>
    <t>Clerical Office, NOC</t>
  </si>
  <si>
    <t>4904</t>
  </si>
  <si>
    <t>Property and Building Management Services</t>
  </si>
  <si>
    <t>4910</t>
  </si>
  <si>
    <t>Non Scheduled Airlines - Ground Crew</t>
  </si>
  <si>
    <t>6804</t>
  </si>
  <si>
    <t>7203</t>
  </si>
  <si>
    <t>Ambulance Services</t>
  </si>
  <si>
    <t>% Change</t>
  </si>
  <si>
    <t>Workers' Compensation Premium Estimator</t>
  </si>
  <si>
    <t>Preliminary 2019 Rates</t>
  </si>
  <si>
    <t>PRELIMINARY 2019 Experience Factor</t>
  </si>
  <si>
    <t>2018 Experience Factor</t>
  </si>
  <si>
    <t>Preliminary 2019 Base Rates</t>
  </si>
  <si>
    <t>NA</t>
  </si>
  <si>
    <t>CLALLAM COUNTY FIRE PROTECTION</t>
  </si>
  <si>
    <t>PUGET SOUND REGIONAL FIRE AUTHORITY</t>
  </si>
  <si>
    <t>SAN JUAN COUNTY FIRE DIST #2</t>
  </si>
  <si>
    <t>SKAMANIA COUNTY FIRE PROTECTIO</t>
  </si>
  <si>
    <t>SOUTH SNOHOMISH COUNTY FIRE &amp;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</si>
</sst>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(* #,##0.0000_);_(* \(#,##0.0000\);_(* &quot;-&quot;??_);_(@_)"/>
    <numFmt numFmtId="167" formatCode="0000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0" fillId="2" borderId="2" xfId="0" applyFill="1" applyBorder="1"/>
    <xf numFmtId="0" fontId="1" fillId="0" borderId="2" xfId="0" applyFont="1" applyBorder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164" fontId="0" fillId="3" borderId="3" xfId="1" applyNumberFormat="1" applyFont="1" applyFill="1" applyBorder="1"/>
    <xf numFmtId="164" fontId="0" fillId="3" borderId="4" xfId="1" applyNumberFormat="1" applyFont="1" applyFill="1" applyBorder="1"/>
    <xf numFmtId="164" fontId="0" fillId="3" borderId="5" xfId="1" applyNumberFormat="1" applyFont="1" applyFill="1" applyBorder="1"/>
    <xf numFmtId="49" fontId="2" fillId="0" borderId="0" xfId="0" applyNumberFormat="1" applyFont="1"/>
    <xf numFmtId="0" fontId="4" fillId="0" borderId="0" xfId="0" applyFont="1"/>
    <xf numFmtId="0" fontId="5" fillId="0" borderId="0" xfId="0" applyFont="1"/>
    <xf numFmtId="44" fontId="1" fillId="0" borderId="6" xfId="2" applyFont="1" applyBorder="1"/>
    <xf numFmtId="43" fontId="0" fillId="0" borderId="0" xfId="0" applyNumberFormat="1"/>
    <xf numFmtId="166" fontId="0" fillId="0" borderId="0" xfId="0" applyNumberFormat="1"/>
    <xf numFmtId="0" fontId="7" fillId="0" borderId="0" xfId="3" applyFill="1"/>
    <xf numFmtId="167" fontId="1" fillId="0" borderId="0" xfId="0" applyNumberFormat="1" applyFont="1" applyFill="1" applyAlignment="1"/>
    <xf numFmtId="164" fontId="0" fillId="0" borderId="7" xfId="1" applyNumberFormat="1" applyFont="1" applyBorder="1"/>
    <xf numFmtId="166" fontId="2" fillId="0" borderId="0" xfId="1" applyNumberFormat="1" applyFont="1" applyFill="1" applyAlignment="1">
      <alignment horizontal="right"/>
    </xf>
    <xf numFmtId="9" fontId="0" fillId="0" borderId="0" xfId="4" applyFont="1"/>
    <xf numFmtId="44" fontId="0" fillId="0" borderId="0" xfId="2" applyFont="1"/>
    <xf numFmtId="0" fontId="0" fillId="0" borderId="0" xfId="0" applyFill="1"/>
    <xf numFmtId="0" fontId="2" fillId="0" borderId="0" xfId="0" applyFont="1" applyFill="1"/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44" fontId="2" fillId="0" borderId="0" xfId="2" applyFont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5" fontId="0" fillId="0" borderId="0" xfId="0" applyNumberFormat="1" applyFont="1" applyAlignment="1">
      <alignment horizont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apps.leg.wa.gov/wac/default.aspx?cite=296-17A-7203" TargetMode="External"/><Relationship Id="rId3" Type="http://schemas.openxmlformats.org/officeDocument/2006/relationships/hyperlink" Target="http://apps.leg.wa.gov/wac/default.aspx?cite=296-17A-1501" TargetMode="External"/><Relationship Id="rId7" Type="http://schemas.openxmlformats.org/officeDocument/2006/relationships/hyperlink" Target="http://apps.leg.wa.gov/wac/default.aspx?cite=296-17A-6804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apps.leg.wa.gov/wac/default.aspx?cite=296-17A-5306" TargetMode="External"/><Relationship Id="rId1" Type="http://schemas.openxmlformats.org/officeDocument/2006/relationships/hyperlink" Target="http://apps.leg.wa.gov/wac/default.aspx?cite=296-17A-6904" TargetMode="External"/><Relationship Id="rId6" Type="http://schemas.openxmlformats.org/officeDocument/2006/relationships/hyperlink" Target="http://apps.leg.wa.gov/wac/default.aspx?cite=296-17A-4910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apps.leg.wa.gov/wac/default.aspx?cite=296-17A-4904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apps.leg.wa.gov/wac/default.aspx?cite=296-17A-6901" TargetMode="External"/><Relationship Id="rId9" Type="http://schemas.openxmlformats.org/officeDocument/2006/relationships/hyperlink" Target="http://apps.leg.wa.gov/wac/default.aspx?cite=296-17A-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5"/>
  <sheetViews>
    <sheetView tabSelected="1" zoomScaleNormal="100" workbookViewId="0">
      <pane ySplit="1" topLeftCell="A2" activePane="bottomLeft" state="frozen"/>
      <selection pane="bottomLeft" activeCell="H9" sqref="H9"/>
    </sheetView>
  </sheetViews>
  <sheetFormatPr defaultColWidth="10.42578125" defaultRowHeight="12.75" x14ac:dyDescent="0.2"/>
  <cols>
    <col min="1" max="1" width="10" bestFit="1" customWidth="1"/>
    <col min="2" max="2" width="35.7109375" bestFit="1" customWidth="1"/>
    <col min="3" max="3" width="15.140625" style="30" customWidth="1"/>
    <col min="4" max="4" width="12.28515625" style="31" customWidth="1"/>
    <col min="5" max="5" width="10.42578125" style="30"/>
  </cols>
  <sheetData>
    <row r="1" spans="1:5" s="1" customFormat="1" ht="51" x14ac:dyDescent="0.2">
      <c r="A1" s="6" t="s">
        <v>0</v>
      </c>
      <c r="B1" s="6" t="s">
        <v>1</v>
      </c>
      <c r="C1" s="7" t="s">
        <v>213</v>
      </c>
      <c r="D1" s="7" t="s">
        <v>214</v>
      </c>
      <c r="E1" s="7" t="s">
        <v>210</v>
      </c>
    </row>
    <row r="2" spans="1:5" x14ac:dyDescent="0.2">
      <c r="A2" s="23">
        <v>1483200</v>
      </c>
      <c r="B2" t="s">
        <v>6</v>
      </c>
      <c r="C2" s="31">
        <v>0.79</v>
      </c>
      <c r="D2" s="31">
        <v>0.79</v>
      </c>
      <c r="E2" s="32">
        <f>IF(D2=0,0,C2/D2-1)</f>
        <v>0</v>
      </c>
    </row>
    <row r="3" spans="1:5" x14ac:dyDescent="0.2">
      <c r="A3" s="23">
        <v>36500700</v>
      </c>
      <c r="B3" t="s">
        <v>65</v>
      </c>
      <c r="C3" s="30">
        <v>0.96630000000000005</v>
      </c>
      <c r="D3" s="31">
        <v>0.99450000000000005</v>
      </c>
      <c r="E3" s="32">
        <f>IF(D3=0,0,C3/D3-1)</f>
        <v>-2.8355957767722484E-2</v>
      </c>
    </row>
    <row r="4" spans="1:5" x14ac:dyDescent="0.2">
      <c r="A4" s="23">
        <v>49798100</v>
      </c>
      <c r="B4" t="s">
        <v>135</v>
      </c>
      <c r="C4" s="31">
        <v>0.6</v>
      </c>
      <c r="D4" s="31">
        <v>0.6</v>
      </c>
      <c r="E4" s="32">
        <f>IF(D4=0,0,C4/D4-1)</f>
        <v>0</v>
      </c>
    </row>
    <row r="5" spans="1:5" x14ac:dyDescent="0.2">
      <c r="A5" s="23">
        <v>51498600</v>
      </c>
      <c r="B5" t="s">
        <v>137</v>
      </c>
      <c r="C5" s="31">
        <v>0.6</v>
      </c>
      <c r="D5" s="31">
        <v>0.6</v>
      </c>
      <c r="E5" s="32">
        <f>IF(D5=0,0,C5/D5-1)</f>
        <v>0</v>
      </c>
    </row>
    <row r="6" spans="1:5" x14ac:dyDescent="0.2">
      <c r="A6" s="23">
        <v>31792200</v>
      </c>
      <c r="B6" t="s">
        <v>52</v>
      </c>
      <c r="C6" s="31">
        <v>1.0047999999999999</v>
      </c>
      <c r="D6" s="31">
        <v>1.0570999999999999</v>
      </c>
      <c r="E6" s="32">
        <f>IF(D6=0,0,C6/D6-1)</f>
        <v>-4.9474978715353335E-2</v>
      </c>
    </row>
    <row r="7" spans="1:5" x14ac:dyDescent="0.2">
      <c r="A7" s="23">
        <v>55034100</v>
      </c>
      <c r="B7" t="s">
        <v>141</v>
      </c>
      <c r="C7" s="31">
        <v>0.79249999999999998</v>
      </c>
      <c r="D7" s="31">
        <v>0.73270000000000002</v>
      </c>
      <c r="E7" s="32">
        <f>IF(D7=0,0,C7/D7-1)</f>
        <v>8.1615941039989037E-2</v>
      </c>
    </row>
    <row r="8" spans="1:5" x14ac:dyDescent="0.2">
      <c r="A8" s="23">
        <v>59199100</v>
      </c>
      <c r="B8" t="s">
        <v>147</v>
      </c>
      <c r="C8" s="31">
        <v>0.84</v>
      </c>
      <c r="D8" s="31">
        <v>0.86</v>
      </c>
      <c r="E8" s="32">
        <f>IF(D8=0,0,C8/D8-1)</f>
        <v>-2.3255813953488413E-2</v>
      </c>
    </row>
    <row r="9" spans="1:5" x14ac:dyDescent="0.2">
      <c r="A9" s="23">
        <v>34908000</v>
      </c>
      <c r="B9" t="s">
        <v>62</v>
      </c>
      <c r="C9" s="31">
        <v>1.3851</v>
      </c>
      <c r="D9" s="31">
        <v>1.2063999999999999</v>
      </c>
      <c r="E9" s="32">
        <f>IF(D9=0,0,C9/D9-1)</f>
        <v>0.14812665782493384</v>
      </c>
    </row>
    <row r="10" spans="1:5" x14ac:dyDescent="0.2">
      <c r="A10" s="24">
        <v>84691501</v>
      </c>
      <c r="B10" t="s">
        <v>156</v>
      </c>
      <c r="C10" s="33">
        <v>0.88419999999999999</v>
      </c>
      <c r="D10" s="31">
        <v>1.1789000000000001</v>
      </c>
      <c r="E10" s="32">
        <f>IF(D10=0,0,C10/D10-1)</f>
        <v>-0.249978793790822</v>
      </c>
    </row>
    <row r="11" spans="1:5" x14ac:dyDescent="0.2">
      <c r="A11" s="23">
        <v>97377600</v>
      </c>
      <c r="B11" t="s">
        <v>177</v>
      </c>
      <c r="C11" s="31">
        <v>0.85</v>
      </c>
      <c r="D11" s="31">
        <v>0.89</v>
      </c>
      <c r="E11" s="32">
        <f>IF(D11=0,0,C11/D11-1)</f>
        <v>-4.49438202247191E-2</v>
      </c>
    </row>
    <row r="12" spans="1:5" x14ac:dyDescent="0.2">
      <c r="A12" s="23">
        <v>56250100</v>
      </c>
      <c r="B12" t="s">
        <v>144</v>
      </c>
      <c r="C12" s="31">
        <v>0.7</v>
      </c>
      <c r="D12" s="31">
        <v>0.7</v>
      </c>
      <c r="E12" s="32">
        <f>IF(D12=0,0,C12/D12-1)</f>
        <v>0</v>
      </c>
    </row>
    <row r="13" spans="1:5" x14ac:dyDescent="0.2">
      <c r="A13" s="23">
        <v>38631500</v>
      </c>
      <c r="B13" t="s">
        <v>76</v>
      </c>
      <c r="C13" s="31">
        <v>0.9123</v>
      </c>
      <c r="D13" s="31">
        <v>0.7298</v>
      </c>
      <c r="E13" s="32">
        <f>IF(D13=0,0,C13/D13-1)</f>
        <v>0.25006851192107415</v>
      </c>
    </row>
    <row r="14" spans="1:5" x14ac:dyDescent="0.2">
      <c r="A14" s="23">
        <v>26106600</v>
      </c>
      <c r="B14" t="s">
        <v>40</v>
      </c>
      <c r="C14" s="31">
        <v>0.9</v>
      </c>
      <c r="D14" s="31">
        <v>0.9</v>
      </c>
      <c r="E14" s="32">
        <f>IF(D14=0,0,C14/D14-1)</f>
        <v>0</v>
      </c>
    </row>
    <row r="15" spans="1:5" x14ac:dyDescent="0.2">
      <c r="A15" s="30">
        <v>13106900</v>
      </c>
      <c r="B15" t="s">
        <v>217</v>
      </c>
      <c r="C15" s="31">
        <v>0.9</v>
      </c>
      <c r="D15" s="31">
        <v>0.9</v>
      </c>
      <c r="E15" s="32">
        <f>IF(D15=0,0,C15/D15-1)</f>
        <v>0</v>
      </c>
    </row>
    <row r="16" spans="1:5" x14ac:dyDescent="0.2">
      <c r="A16" s="23">
        <v>39553500</v>
      </c>
      <c r="B16" t="s">
        <v>111</v>
      </c>
      <c r="C16" s="31">
        <v>0.87029999999999996</v>
      </c>
      <c r="D16" s="31">
        <v>0.89029999999999998</v>
      </c>
      <c r="E16" s="32">
        <f>IF(D16=0,0,C16/D16-1)</f>
        <v>-2.2464337863641437E-2</v>
      </c>
    </row>
    <row r="17" spans="1:5" x14ac:dyDescent="0.2">
      <c r="A17" s="23">
        <v>45782600</v>
      </c>
      <c r="B17" t="s">
        <v>129</v>
      </c>
      <c r="C17" s="31">
        <v>0.83150000000000002</v>
      </c>
      <c r="D17" s="31">
        <v>0.70309999999999995</v>
      </c>
      <c r="E17" s="32">
        <f>IF(D17=0,0,C17/D17-1)</f>
        <v>0.18261982648271946</v>
      </c>
    </row>
    <row r="18" spans="1:5" x14ac:dyDescent="0.2">
      <c r="A18" s="23">
        <v>27802500</v>
      </c>
      <c r="B18" t="s">
        <v>43</v>
      </c>
      <c r="C18" s="31">
        <v>0.88800000000000001</v>
      </c>
      <c r="D18" s="31">
        <v>0.91610000000000003</v>
      </c>
      <c r="E18" s="32">
        <f>IF(D18=0,0,C18/D18-1)</f>
        <v>-3.0673507259032839E-2</v>
      </c>
    </row>
    <row r="19" spans="1:5" x14ac:dyDescent="0.2">
      <c r="A19" s="23">
        <v>5725900</v>
      </c>
      <c r="B19" t="s">
        <v>15</v>
      </c>
      <c r="C19" s="31">
        <v>0.69</v>
      </c>
      <c r="D19" s="31">
        <v>0.72</v>
      </c>
      <c r="E19" s="32">
        <f>IF(D19=0,0,C19/D19-1)</f>
        <v>-4.1666666666666741E-2</v>
      </c>
    </row>
    <row r="20" spans="1:5" x14ac:dyDescent="0.2">
      <c r="A20" s="23">
        <v>38628700</v>
      </c>
      <c r="B20" t="s">
        <v>75</v>
      </c>
      <c r="C20" s="31">
        <v>0.70269999999999999</v>
      </c>
      <c r="D20" s="31">
        <v>0.68259999999999998</v>
      </c>
      <c r="E20" s="32">
        <f>IF(D20=0,0,C20/D20-1)</f>
        <v>2.94462349838851E-2</v>
      </c>
    </row>
    <row r="21" spans="1:5" x14ac:dyDescent="0.2">
      <c r="A21" s="23">
        <v>4747700</v>
      </c>
      <c r="B21" t="s">
        <v>14</v>
      </c>
      <c r="C21" s="31">
        <v>0.88749999999999996</v>
      </c>
      <c r="D21" s="31">
        <v>0.71</v>
      </c>
      <c r="E21" s="32">
        <f>IF(D21=0,0,C21/D21-1)</f>
        <v>0.25</v>
      </c>
    </row>
    <row r="22" spans="1:5" x14ac:dyDescent="0.2">
      <c r="A22" s="23">
        <v>38879700</v>
      </c>
      <c r="B22" t="s">
        <v>85</v>
      </c>
      <c r="C22" s="31">
        <v>0.83750000000000002</v>
      </c>
      <c r="D22" s="31">
        <v>1.1166</v>
      </c>
      <c r="E22" s="32">
        <f>IF(D22=0,0,C22/D22-1)</f>
        <v>-0.24995522120723623</v>
      </c>
    </row>
    <row r="23" spans="1:5" x14ac:dyDescent="0.2">
      <c r="A23" s="23">
        <v>2049100</v>
      </c>
      <c r="B23" t="s">
        <v>8</v>
      </c>
      <c r="C23" s="31">
        <v>0.9</v>
      </c>
      <c r="D23" s="31">
        <v>0.9</v>
      </c>
      <c r="E23" s="32">
        <f>IF(D23=0,0,C23/D23-1)</f>
        <v>0</v>
      </c>
    </row>
    <row r="24" spans="1:5" x14ac:dyDescent="0.2">
      <c r="A24" s="23">
        <v>38972000</v>
      </c>
      <c r="B24" t="s">
        <v>89</v>
      </c>
      <c r="C24" s="31">
        <v>0.65280000000000005</v>
      </c>
      <c r="D24" s="31">
        <v>0.64070000000000005</v>
      </c>
      <c r="E24" s="32">
        <f>IF(D24=0,0,C24/D24-1)</f>
        <v>1.8885593881691864E-2</v>
      </c>
    </row>
    <row r="25" spans="1:5" x14ac:dyDescent="0.2">
      <c r="A25" s="23">
        <v>54898700</v>
      </c>
      <c r="B25" t="s">
        <v>140</v>
      </c>
      <c r="C25" s="31">
        <v>0.86170000000000002</v>
      </c>
      <c r="D25" s="31">
        <v>0.70479999999999998</v>
      </c>
      <c r="E25" s="32">
        <f>IF(D25=0,0,C25/D25-1)</f>
        <v>0.22261634506242922</v>
      </c>
    </row>
    <row r="26" spans="1:5" x14ac:dyDescent="0.2">
      <c r="A26" s="23">
        <v>39328801</v>
      </c>
      <c r="B26" t="s">
        <v>104</v>
      </c>
      <c r="C26" s="31">
        <v>0.65</v>
      </c>
      <c r="D26" s="31">
        <v>0.7</v>
      </c>
      <c r="E26" s="32">
        <f>IF(D26=0,0,C26/D26-1)</f>
        <v>-7.1428571428571286E-2</v>
      </c>
    </row>
    <row r="27" spans="1:5" x14ac:dyDescent="0.2">
      <c r="A27" s="23">
        <v>38730100</v>
      </c>
      <c r="B27" t="s">
        <v>79</v>
      </c>
      <c r="C27" s="31">
        <v>0.75</v>
      </c>
      <c r="D27" s="31">
        <v>0.6</v>
      </c>
      <c r="E27" s="32">
        <f>IF(D27=0,0,C27/D27-1)</f>
        <v>0.25</v>
      </c>
    </row>
    <row r="28" spans="1:5" x14ac:dyDescent="0.2">
      <c r="A28" s="23">
        <v>39334400</v>
      </c>
      <c r="B28" t="s">
        <v>105</v>
      </c>
      <c r="C28" s="31">
        <v>1.2072000000000001</v>
      </c>
      <c r="D28" s="31">
        <v>1.6095999999999999</v>
      </c>
      <c r="E28" s="32">
        <f>IF(D28=0,0,C28/D28-1)</f>
        <v>-0.24999999999999989</v>
      </c>
    </row>
    <row r="29" spans="1:5" x14ac:dyDescent="0.2">
      <c r="A29" s="23">
        <v>25714102</v>
      </c>
      <c r="B29" t="s">
        <v>39</v>
      </c>
      <c r="C29" s="31">
        <v>0.6</v>
      </c>
      <c r="D29" s="31">
        <v>0.6</v>
      </c>
      <c r="E29" s="32">
        <f>IF(D29=0,0,C29/D29-1)</f>
        <v>0</v>
      </c>
    </row>
    <row r="30" spans="1:5" x14ac:dyDescent="0.2">
      <c r="A30" s="23">
        <v>37694200</v>
      </c>
      <c r="B30" t="s">
        <v>70</v>
      </c>
      <c r="C30" s="31">
        <v>1.0075000000000001</v>
      </c>
      <c r="D30" s="31">
        <v>0.80600000000000005</v>
      </c>
      <c r="E30" s="32">
        <f>IF(D30=0,0,C30/D30-1)</f>
        <v>0.25</v>
      </c>
    </row>
    <row r="31" spans="1:5" x14ac:dyDescent="0.2">
      <c r="A31" s="23">
        <v>32248300</v>
      </c>
      <c r="B31" t="s">
        <v>55</v>
      </c>
      <c r="C31" s="31">
        <v>0.73839999999999995</v>
      </c>
      <c r="D31" s="31">
        <v>0.84650000000000003</v>
      </c>
      <c r="E31" s="32">
        <f>IF(D31=0,0,C31/D31-1)</f>
        <v>-0.12770230360307155</v>
      </c>
    </row>
    <row r="32" spans="1:5" x14ac:dyDescent="0.2">
      <c r="A32" s="23">
        <v>32017700</v>
      </c>
      <c r="B32" t="s">
        <v>53</v>
      </c>
      <c r="C32" s="31">
        <v>0.6</v>
      </c>
      <c r="D32" s="31">
        <v>0.6</v>
      </c>
      <c r="E32" s="32">
        <f>IF(D32=0,0,C32/D32-1)</f>
        <v>0</v>
      </c>
    </row>
    <row r="33" spans="1:5" x14ac:dyDescent="0.2">
      <c r="A33" s="23">
        <v>98244101</v>
      </c>
      <c r="B33" t="s">
        <v>181</v>
      </c>
      <c r="C33" s="31">
        <v>0.9</v>
      </c>
      <c r="D33" s="31">
        <v>0.9</v>
      </c>
      <c r="E33" s="32">
        <f>IF(D33=0,0,C33/D33-1)</f>
        <v>0</v>
      </c>
    </row>
    <row r="34" spans="1:5" x14ac:dyDescent="0.2">
      <c r="A34" s="23">
        <v>39479800</v>
      </c>
      <c r="B34" t="s">
        <v>109</v>
      </c>
      <c r="C34" s="31">
        <v>0.6</v>
      </c>
      <c r="D34" s="31">
        <v>0.6</v>
      </c>
      <c r="E34" s="32">
        <f>IF(D34=0,0,C34/D34-1)</f>
        <v>0</v>
      </c>
    </row>
    <row r="35" spans="1:5" x14ac:dyDescent="0.2">
      <c r="A35" s="23">
        <v>49798101</v>
      </c>
      <c r="B35" t="s">
        <v>136</v>
      </c>
      <c r="C35" s="31">
        <v>0.6</v>
      </c>
      <c r="D35" s="31">
        <v>0.6</v>
      </c>
      <c r="E35" s="32">
        <f>IF(D35=0,0,C35/D35-1)</f>
        <v>0</v>
      </c>
    </row>
    <row r="36" spans="1:5" x14ac:dyDescent="0.2">
      <c r="A36" s="23">
        <v>1134300</v>
      </c>
      <c r="B36" t="s">
        <v>5</v>
      </c>
      <c r="C36" s="31">
        <v>0.79</v>
      </c>
      <c r="D36" s="31">
        <v>0.8</v>
      </c>
      <c r="E36" s="32">
        <f>IF(D36=0,0,C36/D36-1)</f>
        <v>-1.2499999999999956E-2</v>
      </c>
    </row>
    <row r="37" spans="1:5" x14ac:dyDescent="0.2">
      <c r="A37" s="23">
        <v>59582400</v>
      </c>
      <c r="B37" t="s">
        <v>151</v>
      </c>
      <c r="C37" s="31">
        <v>0.9</v>
      </c>
      <c r="D37" s="31">
        <v>0.9</v>
      </c>
      <c r="E37" s="32">
        <f>IF(D37=0,0,C37/D37-1)</f>
        <v>0</v>
      </c>
    </row>
    <row r="38" spans="1:5" x14ac:dyDescent="0.2">
      <c r="A38" s="23">
        <v>25393100</v>
      </c>
      <c r="B38" t="s">
        <v>37</v>
      </c>
      <c r="C38" s="31">
        <v>0.9</v>
      </c>
      <c r="D38" s="31">
        <v>0.9</v>
      </c>
      <c r="E38" s="32">
        <f>IF(D38=0,0,C38/D38-1)</f>
        <v>0</v>
      </c>
    </row>
    <row r="39" spans="1:5" x14ac:dyDescent="0.2">
      <c r="A39" s="23">
        <v>933200</v>
      </c>
      <c r="B39" t="s">
        <v>4</v>
      </c>
      <c r="C39" s="31">
        <v>0.85</v>
      </c>
      <c r="D39" s="31">
        <v>0.86</v>
      </c>
      <c r="E39" s="32">
        <f>IF(D39=0,0,C39/D39-1)</f>
        <v>-1.1627906976744207E-2</v>
      </c>
    </row>
    <row r="40" spans="1:5" x14ac:dyDescent="0.2">
      <c r="A40" s="23">
        <v>88688100</v>
      </c>
      <c r="B40" t="s">
        <v>161</v>
      </c>
      <c r="C40" s="31">
        <v>0.89</v>
      </c>
      <c r="D40" s="31">
        <v>0.89</v>
      </c>
      <c r="E40" s="32">
        <f>IF(D40=0,0,C40/D40-1)</f>
        <v>0</v>
      </c>
    </row>
    <row r="41" spans="1:5" x14ac:dyDescent="0.2">
      <c r="A41" s="23">
        <v>49021600</v>
      </c>
      <c r="B41" t="s">
        <v>133</v>
      </c>
      <c r="C41" s="31">
        <v>0.66</v>
      </c>
      <c r="D41" s="31">
        <v>0.68</v>
      </c>
      <c r="E41" s="32">
        <f>IF(D41=0,0,C41/D41-1)</f>
        <v>-2.9411764705882359E-2</v>
      </c>
    </row>
    <row r="42" spans="1:5" x14ac:dyDescent="0.2">
      <c r="A42" s="23">
        <v>53755300</v>
      </c>
      <c r="B42" t="s">
        <v>139</v>
      </c>
      <c r="C42" s="31">
        <v>1.0018</v>
      </c>
      <c r="D42" s="31">
        <v>1.008</v>
      </c>
      <c r="E42" s="32">
        <f>IF(D42=0,0,C42/D42-1)</f>
        <v>-6.1507936507936289E-3</v>
      </c>
    </row>
    <row r="43" spans="1:5" x14ac:dyDescent="0.2">
      <c r="A43" s="23">
        <v>39039302</v>
      </c>
      <c r="B43" t="s">
        <v>92</v>
      </c>
      <c r="C43" s="31">
        <v>0.9</v>
      </c>
      <c r="D43" s="31">
        <v>0.9</v>
      </c>
      <c r="E43" s="32">
        <f>IF(D43=0,0,C43/D43-1)</f>
        <v>0</v>
      </c>
    </row>
    <row r="44" spans="1:5" x14ac:dyDescent="0.2">
      <c r="A44" s="23">
        <v>81739800</v>
      </c>
      <c r="B44" t="s">
        <v>153</v>
      </c>
      <c r="C44" s="31">
        <v>0.87</v>
      </c>
      <c r="D44" s="31">
        <v>0.87</v>
      </c>
      <c r="E44" s="32">
        <f>IF(D44=0,0,C44/D44-1)</f>
        <v>0</v>
      </c>
    </row>
    <row r="45" spans="1:5" x14ac:dyDescent="0.2">
      <c r="A45" s="23">
        <v>97797400</v>
      </c>
      <c r="B45" t="s">
        <v>179</v>
      </c>
      <c r="C45" s="31">
        <v>0.9</v>
      </c>
      <c r="D45" s="31">
        <v>0.9</v>
      </c>
      <c r="E45" s="32">
        <f>IF(D45=0,0,C45/D45-1)</f>
        <v>0</v>
      </c>
    </row>
    <row r="46" spans="1:5" x14ac:dyDescent="0.2">
      <c r="A46" s="23">
        <v>32562400</v>
      </c>
      <c r="B46" t="s">
        <v>59</v>
      </c>
      <c r="C46" s="31">
        <v>0.69740000000000002</v>
      </c>
      <c r="D46" s="31">
        <v>0.92989999999999995</v>
      </c>
      <c r="E46" s="32">
        <f>IF(D46=0,0,C46/D46-1)</f>
        <v>-0.25002688461124845</v>
      </c>
    </row>
    <row r="47" spans="1:5" x14ac:dyDescent="0.2">
      <c r="A47" s="23">
        <v>26789600</v>
      </c>
      <c r="B47" t="s">
        <v>41</v>
      </c>
      <c r="C47" s="31">
        <v>0.9</v>
      </c>
      <c r="D47" s="31">
        <v>0.9</v>
      </c>
      <c r="E47" s="32">
        <f>IF(D47=0,0,C47/D47-1)</f>
        <v>0</v>
      </c>
    </row>
    <row r="48" spans="1:5" x14ac:dyDescent="0.2">
      <c r="A48" s="23">
        <v>39031103</v>
      </c>
      <c r="B48" t="s">
        <v>91</v>
      </c>
      <c r="C48" s="31">
        <v>0.9</v>
      </c>
      <c r="D48" s="31">
        <v>0.9</v>
      </c>
      <c r="E48" s="32">
        <f>IF(D48=0,0,C48/D48-1)</f>
        <v>0</v>
      </c>
    </row>
    <row r="49" spans="1:5" x14ac:dyDescent="0.2">
      <c r="A49" s="23">
        <v>37314200</v>
      </c>
      <c r="B49" t="s">
        <v>68</v>
      </c>
      <c r="C49" s="31">
        <v>1.2319</v>
      </c>
      <c r="D49" s="31">
        <v>1.5267999999999999</v>
      </c>
      <c r="E49" s="32">
        <f>IF(D49=0,0,C49/D49-1)</f>
        <v>-0.19314906995022263</v>
      </c>
    </row>
    <row r="50" spans="1:5" x14ac:dyDescent="0.2">
      <c r="A50" s="23">
        <v>38768800</v>
      </c>
      <c r="B50" t="s">
        <v>81</v>
      </c>
      <c r="C50" s="31">
        <v>1.0802</v>
      </c>
      <c r="D50" s="31">
        <v>1.0738000000000001</v>
      </c>
      <c r="E50" s="32">
        <f>IF(D50=0,0,C50/D50-1)</f>
        <v>5.9601415533618862E-3</v>
      </c>
    </row>
    <row r="51" spans="1:5" x14ac:dyDescent="0.2">
      <c r="A51" s="23">
        <v>39183800</v>
      </c>
      <c r="B51" t="s">
        <v>97</v>
      </c>
      <c r="C51" s="31">
        <v>1.1185</v>
      </c>
      <c r="D51" s="31">
        <v>0.94440000000000002</v>
      </c>
      <c r="E51" s="32">
        <f>IF(D51=0,0,C51/D51-1)</f>
        <v>0.18434985175772978</v>
      </c>
    </row>
    <row r="52" spans="1:5" x14ac:dyDescent="0.2">
      <c r="A52" s="23">
        <v>11914300</v>
      </c>
      <c r="B52" t="s">
        <v>21</v>
      </c>
      <c r="C52" s="31">
        <v>1</v>
      </c>
      <c r="D52" s="31">
        <v>1</v>
      </c>
      <c r="E52" s="32">
        <f>IF(D52=0,0,C52/D52-1)</f>
        <v>0</v>
      </c>
    </row>
    <row r="53" spans="1:5" x14ac:dyDescent="0.2">
      <c r="A53" s="23">
        <v>5784900</v>
      </c>
      <c r="B53" t="s">
        <v>16</v>
      </c>
      <c r="C53" s="31">
        <v>0.9</v>
      </c>
      <c r="D53" s="31">
        <v>0.9</v>
      </c>
      <c r="E53" s="32">
        <f>IF(D53=0,0,C53/D53-1)</f>
        <v>0</v>
      </c>
    </row>
    <row r="54" spans="1:5" x14ac:dyDescent="0.2">
      <c r="A54" s="23">
        <v>2492500</v>
      </c>
      <c r="B54" t="s">
        <v>11</v>
      </c>
      <c r="C54" s="31">
        <v>0.9</v>
      </c>
      <c r="D54" s="31">
        <v>0.9</v>
      </c>
      <c r="E54" s="32">
        <f>IF(D54=0,0,C54/D54-1)</f>
        <v>0</v>
      </c>
    </row>
    <row r="55" spans="1:5" x14ac:dyDescent="0.2">
      <c r="A55" s="23">
        <v>59451000</v>
      </c>
      <c r="B55" t="s">
        <v>150</v>
      </c>
      <c r="C55" s="31">
        <v>0.76</v>
      </c>
      <c r="D55" s="31">
        <v>1</v>
      </c>
      <c r="E55" s="32">
        <f>IF(D55=0,0,C55/D55-1)</f>
        <v>-0.24</v>
      </c>
    </row>
    <row r="56" spans="1:5" x14ac:dyDescent="0.2">
      <c r="A56" s="23">
        <v>95312200</v>
      </c>
      <c r="B56" t="s">
        <v>171</v>
      </c>
      <c r="C56" s="31">
        <v>0.9</v>
      </c>
      <c r="D56" s="31">
        <v>0.9</v>
      </c>
      <c r="E56" s="32">
        <f>IF(D56=0,0,C56/D56-1)</f>
        <v>0</v>
      </c>
    </row>
    <row r="57" spans="1:5" x14ac:dyDescent="0.2">
      <c r="A57" s="23">
        <v>39466000</v>
      </c>
      <c r="B57" t="s">
        <v>108</v>
      </c>
      <c r="C57" s="31">
        <v>0.95309999999999995</v>
      </c>
      <c r="D57" s="31">
        <v>0.76249999999999996</v>
      </c>
      <c r="E57" s="32">
        <f>IF(D57=0,0,C57/D57-1)</f>
        <v>0.24996721311475412</v>
      </c>
    </row>
    <row r="58" spans="1:5" x14ac:dyDescent="0.2">
      <c r="A58" s="23">
        <v>39187600</v>
      </c>
      <c r="B58" t="s">
        <v>98</v>
      </c>
      <c r="C58" s="31">
        <v>1.3250999999999999</v>
      </c>
      <c r="D58" s="31">
        <v>1.7667999999999999</v>
      </c>
      <c r="E58" s="32">
        <f>IF(D58=0,0,C58/D58-1)</f>
        <v>-0.25</v>
      </c>
    </row>
    <row r="59" spans="1:5" x14ac:dyDescent="0.2">
      <c r="A59" s="23">
        <v>28568600</v>
      </c>
      <c r="B59" t="s">
        <v>45</v>
      </c>
      <c r="C59" s="31">
        <v>0.9</v>
      </c>
      <c r="D59" s="31">
        <v>0.9</v>
      </c>
      <c r="E59" s="32">
        <f>IF(D59=0,0,C59/D59-1)</f>
        <v>0</v>
      </c>
    </row>
    <row r="60" spans="1:5" x14ac:dyDescent="0.2">
      <c r="A60" s="23">
        <v>45458400</v>
      </c>
      <c r="B60" t="s">
        <v>128</v>
      </c>
      <c r="C60" s="31">
        <v>0.6</v>
      </c>
      <c r="D60" s="31">
        <v>0.65059999999999996</v>
      </c>
      <c r="E60" s="32">
        <f>IF(D60=0,0,C60/D60-1)</f>
        <v>-7.7774362127267072E-2</v>
      </c>
    </row>
    <row r="61" spans="1:5" x14ac:dyDescent="0.2">
      <c r="A61" s="23">
        <v>46872500</v>
      </c>
      <c r="B61" t="s">
        <v>130</v>
      </c>
      <c r="C61" s="31">
        <v>0.67</v>
      </c>
      <c r="D61" s="31">
        <v>0.7</v>
      </c>
      <c r="E61" s="32">
        <f>IF(D61=0,0,C61/D61-1)</f>
        <v>-4.2857142857142705E-2</v>
      </c>
    </row>
    <row r="62" spans="1:5" x14ac:dyDescent="0.2">
      <c r="A62" s="23">
        <v>32398700</v>
      </c>
      <c r="B62" t="s">
        <v>57</v>
      </c>
      <c r="C62" s="31">
        <v>0.98760000000000003</v>
      </c>
      <c r="D62" s="31">
        <v>0.79010000000000002</v>
      </c>
      <c r="E62" s="32">
        <f>IF(D62=0,0,C62/D62-1)</f>
        <v>0.24996835843564114</v>
      </c>
    </row>
    <row r="63" spans="1:5" x14ac:dyDescent="0.2">
      <c r="A63" s="23">
        <v>85041700</v>
      </c>
      <c r="B63" t="s">
        <v>157</v>
      </c>
      <c r="C63" s="31">
        <v>0.9</v>
      </c>
      <c r="D63" s="31">
        <v>0.9</v>
      </c>
      <c r="E63" s="32">
        <f>IF(D63=0,0,C63/D63-1)</f>
        <v>0</v>
      </c>
    </row>
    <row r="64" spans="1:5" x14ac:dyDescent="0.2">
      <c r="A64" s="23">
        <v>39356800</v>
      </c>
      <c r="B64" t="s">
        <v>106</v>
      </c>
      <c r="C64" s="31">
        <v>0.6</v>
      </c>
      <c r="D64" s="31">
        <v>0.6</v>
      </c>
      <c r="E64" s="32">
        <f>IF(D64=0,0,C64/D64-1)</f>
        <v>0</v>
      </c>
    </row>
    <row r="65" spans="1:5" x14ac:dyDescent="0.2">
      <c r="A65" s="23">
        <v>98793500</v>
      </c>
      <c r="B65" t="s">
        <v>182</v>
      </c>
      <c r="C65" s="31">
        <v>0.8</v>
      </c>
      <c r="D65" s="31">
        <v>0.89</v>
      </c>
      <c r="E65" s="32">
        <f>IF(D65=0,0,C65/D65-1)</f>
        <v>-0.10112359550561789</v>
      </c>
    </row>
    <row r="66" spans="1:5" x14ac:dyDescent="0.2">
      <c r="A66" s="23">
        <v>40812700</v>
      </c>
      <c r="B66" t="s">
        <v>114</v>
      </c>
      <c r="C66" s="31">
        <v>0.95189999999999997</v>
      </c>
      <c r="D66" s="31">
        <v>1.0099</v>
      </c>
      <c r="E66" s="32">
        <f>IF(D66=0,0,C66/D66-1)</f>
        <v>-5.7431428854342048E-2</v>
      </c>
    </row>
    <row r="67" spans="1:5" x14ac:dyDescent="0.2">
      <c r="A67" s="23">
        <v>37151100</v>
      </c>
      <c r="B67" t="s">
        <v>67</v>
      </c>
      <c r="C67" s="31">
        <v>0.9</v>
      </c>
      <c r="D67" s="31">
        <v>0.9</v>
      </c>
      <c r="E67" s="32">
        <f>IF(D67=0,0,C67/D67-1)</f>
        <v>0</v>
      </c>
    </row>
    <row r="68" spans="1:5" x14ac:dyDescent="0.2">
      <c r="A68" s="23">
        <v>42536600</v>
      </c>
      <c r="B68" t="s">
        <v>116</v>
      </c>
      <c r="C68" s="31">
        <v>0.70660000000000001</v>
      </c>
      <c r="D68" s="31">
        <v>0.69520000000000004</v>
      </c>
      <c r="E68" s="32">
        <f>IF(D68=0,0,C68/D68-1)</f>
        <v>1.639815880322204E-2</v>
      </c>
    </row>
    <row r="69" spans="1:5" x14ac:dyDescent="0.2">
      <c r="A69" s="23">
        <v>33820000</v>
      </c>
      <c r="B69" t="s">
        <v>61</v>
      </c>
      <c r="C69" s="31">
        <v>1.4206000000000001</v>
      </c>
      <c r="D69" s="31">
        <v>1.5148999999999999</v>
      </c>
      <c r="E69" s="32">
        <f>IF(D69=0,0,C69/D69-1)</f>
        <v>-6.2248333223314911E-2</v>
      </c>
    </row>
    <row r="70" spans="1:5" x14ac:dyDescent="0.2">
      <c r="A70" s="23">
        <v>45184500</v>
      </c>
      <c r="B70" t="s">
        <v>127</v>
      </c>
      <c r="C70" s="31">
        <v>0.76249999999999996</v>
      </c>
      <c r="D70" s="31">
        <v>0.61</v>
      </c>
      <c r="E70" s="32">
        <f>IF(D70=0,0,C70/D70-1)</f>
        <v>0.25</v>
      </c>
    </row>
    <row r="71" spans="1:5" x14ac:dyDescent="0.2">
      <c r="A71" s="23">
        <v>32148400</v>
      </c>
      <c r="B71" t="s">
        <v>54</v>
      </c>
      <c r="C71" s="31">
        <v>1.0321</v>
      </c>
      <c r="D71" s="31">
        <v>0.97419999999999995</v>
      </c>
      <c r="E71" s="32">
        <f>IF(D71=0,0,C71/D71-1)</f>
        <v>5.9433381235885818E-2</v>
      </c>
    </row>
    <row r="72" spans="1:5" x14ac:dyDescent="0.2">
      <c r="A72" s="23">
        <v>39149500</v>
      </c>
      <c r="B72" t="s">
        <v>95</v>
      </c>
      <c r="C72" s="31">
        <v>1.3283</v>
      </c>
      <c r="D72" s="31">
        <v>1.2751999999999999</v>
      </c>
      <c r="E72" s="32">
        <f>IF(D72=0,0,C72/D72-1)</f>
        <v>4.164052697616083E-2</v>
      </c>
    </row>
    <row r="73" spans="1:5" x14ac:dyDescent="0.2">
      <c r="A73" s="23">
        <v>49759800</v>
      </c>
      <c r="B73" t="s">
        <v>134</v>
      </c>
      <c r="C73" s="31">
        <v>1.5192000000000001</v>
      </c>
      <c r="D73" s="31">
        <v>1.8123</v>
      </c>
      <c r="E73" s="32">
        <f>IF(D73=0,0,C73/D73-1)</f>
        <v>-0.16172819069690447</v>
      </c>
    </row>
    <row r="74" spans="1:5" x14ac:dyDescent="0.2">
      <c r="A74" s="23">
        <v>43412000</v>
      </c>
      <c r="B74" t="s">
        <v>120</v>
      </c>
      <c r="C74" s="31">
        <v>0.87</v>
      </c>
      <c r="D74" s="31">
        <v>0.87</v>
      </c>
      <c r="E74" s="32">
        <f>IF(D74=0,0,C74/D74-1)</f>
        <v>0</v>
      </c>
    </row>
    <row r="75" spans="1:5" x14ac:dyDescent="0.2">
      <c r="A75" s="23">
        <v>47578500</v>
      </c>
      <c r="B75" t="s">
        <v>131</v>
      </c>
      <c r="C75" s="31">
        <v>0.82379999999999998</v>
      </c>
      <c r="D75" s="31">
        <v>0.87790000000000001</v>
      </c>
      <c r="E75" s="32">
        <f>IF(D75=0,0,C75/D75-1)</f>
        <v>-6.1624330789383786E-2</v>
      </c>
    </row>
    <row r="76" spans="1:5" x14ac:dyDescent="0.2">
      <c r="A76" s="23">
        <v>55276300</v>
      </c>
      <c r="B76" t="s">
        <v>142</v>
      </c>
      <c r="C76" s="31">
        <v>0.9</v>
      </c>
      <c r="D76" s="31">
        <v>0.9</v>
      </c>
      <c r="E76" s="32">
        <f>IF(D76=0,0,C76/D76-1)</f>
        <v>0</v>
      </c>
    </row>
    <row r="77" spans="1:5" x14ac:dyDescent="0.2">
      <c r="A77" s="23">
        <v>39242600</v>
      </c>
      <c r="B77" t="s">
        <v>101</v>
      </c>
      <c r="C77" s="31">
        <v>0.6</v>
      </c>
      <c r="D77" s="31">
        <v>0.6</v>
      </c>
      <c r="E77" s="32">
        <f>IF(D77=0,0,C77/D77-1)</f>
        <v>0</v>
      </c>
    </row>
    <row r="78" spans="1:5" x14ac:dyDescent="0.2">
      <c r="A78" s="23">
        <v>29127600</v>
      </c>
      <c r="B78" t="s">
        <v>47</v>
      </c>
      <c r="C78" s="31">
        <v>0.9</v>
      </c>
      <c r="D78" s="31">
        <v>0.9</v>
      </c>
      <c r="E78" s="32">
        <f>IF(D78=0,0,C78/D78-1)</f>
        <v>0</v>
      </c>
    </row>
    <row r="79" spans="1:5" x14ac:dyDescent="0.2">
      <c r="A79" s="30">
        <v>83439800</v>
      </c>
      <c r="B79" t="s">
        <v>47</v>
      </c>
      <c r="C79" s="31">
        <v>1.3184</v>
      </c>
      <c r="D79" s="31">
        <v>1.7579</v>
      </c>
      <c r="E79" s="32">
        <f>IF(D79=0,0,C79/D79-1)</f>
        <v>-0.25001422151430686</v>
      </c>
    </row>
    <row r="80" spans="1:5" x14ac:dyDescent="0.2">
      <c r="A80" s="23">
        <v>13019300</v>
      </c>
      <c r="B80" t="s">
        <v>26</v>
      </c>
      <c r="C80" s="31">
        <v>0.9</v>
      </c>
      <c r="D80" s="31">
        <v>0.9</v>
      </c>
      <c r="E80" s="32">
        <f>IF(D80=0,0,C80/D80-1)</f>
        <v>0</v>
      </c>
    </row>
    <row r="81" spans="1:5" x14ac:dyDescent="0.2">
      <c r="A81" s="23">
        <v>39474501</v>
      </c>
      <c r="B81" t="s">
        <v>26</v>
      </c>
      <c r="C81" s="31">
        <v>0.88</v>
      </c>
      <c r="D81" s="31">
        <v>0.89</v>
      </c>
      <c r="E81" s="32">
        <f>IF(D81=0,0,C81/D81-1)</f>
        <v>-1.1235955056179803E-2</v>
      </c>
    </row>
    <row r="82" spans="1:5" x14ac:dyDescent="0.2">
      <c r="A82" s="23">
        <v>38686200</v>
      </c>
      <c r="B82" t="s">
        <v>77</v>
      </c>
      <c r="C82" s="31">
        <v>1.6731</v>
      </c>
      <c r="D82" s="31">
        <v>1.9027000000000001</v>
      </c>
      <c r="E82" s="32">
        <f>IF(D82=0,0,C82/D82-1)</f>
        <v>-0.1206706259525937</v>
      </c>
    </row>
    <row r="83" spans="1:5" x14ac:dyDescent="0.2">
      <c r="A83" s="23">
        <v>20948100</v>
      </c>
      <c r="B83" t="s">
        <v>32</v>
      </c>
      <c r="C83" s="31">
        <v>0.71179999999999999</v>
      </c>
      <c r="D83" s="31">
        <v>0.70120000000000005</v>
      </c>
      <c r="E83" s="32">
        <f>IF(D83=0,0,C83/D83-1)</f>
        <v>1.5116942384483689E-2</v>
      </c>
    </row>
    <row r="84" spans="1:5" x14ac:dyDescent="0.2">
      <c r="A84" s="23">
        <v>94584000</v>
      </c>
      <c r="B84" t="s">
        <v>169</v>
      </c>
      <c r="C84" s="31">
        <v>0.9</v>
      </c>
      <c r="D84" s="31">
        <v>0.9</v>
      </c>
      <c r="E84" s="32">
        <f>IF(D84=0,0,C84/D84-1)</f>
        <v>0</v>
      </c>
    </row>
    <row r="85" spans="1:5" x14ac:dyDescent="0.2">
      <c r="A85" s="23">
        <v>12515400</v>
      </c>
      <c r="B85" t="s">
        <v>23</v>
      </c>
      <c r="C85" s="31">
        <v>0.9</v>
      </c>
      <c r="D85" s="31">
        <v>0.89</v>
      </c>
      <c r="E85" s="32">
        <f>IF(D85=0,0,C85/D85-1)</f>
        <v>1.1235955056179803E-2</v>
      </c>
    </row>
    <row r="86" spans="1:5" x14ac:dyDescent="0.2">
      <c r="A86" s="23">
        <v>94721700</v>
      </c>
      <c r="B86" t="s">
        <v>170</v>
      </c>
      <c r="C86" s="31">
        <v>0.78439999999999999</v>
      </c>
      <c r="D86" s="31">
        <v>0.7792</v>
      </c>
      <c r="E86" s="32">
        <f>IF(D86=0,0,C86/D86-1)</f>
        <v>6.6735112936344709E-3</v>
      </c>
    </row>
    <row r="87" spans="1:5" x14ac:dyDescent="0.2">
      <c r="A87" s="23">
        <v>44734600</v>
      </c>
      <c r="B87" t="s">
        <v>125</v>
      </c>
      <c r="C87" s="31">
        <v>0.76</v>
      </c>
      <c r="D87" s="31">
        <v>0.79</v>
      </c>
      <c r="E87" s="32">
        <f>IF(D87=0,0,C87/D87-1)</f>
        <v>-3.7974683544303778E-2</v>
      </c>
    </row>
    <row r="88" spans="1:5" x14ac:dyDescent="0.2">
      <c r="A88" s="23">
        <v>12183200</v>
      </c>
      <c r="B88" t="s">
        <v>22</v>
      </c>
      <c r="C88" s="31">
        <v>0.9</v>
      </c>
      <c r="D88" s="31">
        <v>0.9</v>
      </c>
      <c r="E88" s="32">
        <f>IF(D88=0,0,C88/D88-1)</f>
        <v>0</v>
      </c>
    </row>
    <row r="89" spans="1:5" x14ac:dyDescent="0.2">
      <c r="A89" s="23">
        <v>39675200</v>
      </c>
      <c r="B89" t="s">
        <v>112</v>
      </c>
      <c r="C89" s="31">
        <v>0.9</v>
      </c>
      <c r="D89" s="31">
        <v>0.9</v>
      </c>
      <c r="E89" s="32">
        <f>IF(D89=0,0,C89/D89-1)</f>
        <v>0</v>
      </c>
    </row>
    <row r="90" spans="1:5" x14ac:dyDescent="0.2">
      <c r="A90" s="23">
        <v>38738900</v>
      </c>
      <c r="B90" t="s">
        <v>80</v>
      </c>
      <c r="C90" s="31">
        <v>1.0455000000000001</v>
      </c>
      <c r="D90" s="31">
        <v>1.113</v>
      </c>
      <c r="E90" s="32">
        <f>IF(D90=0,0,C90/D90-1)</f>
        <v>-6.064690026954167E-2</v>
      </c>
    </row>
    <row r="91" spans="1:5" x14ac:dyDescent="0.2">
      <c r="A91" s="23">
        <v>30686300</v>
      </c>
      <c r="B91" t="s">
        <v>50</v>
      </c>
      <c r="C91" s="31">
        <v>1.0403</v>
      </c>
      <c r="D91" s="31">
        <v>0.94420000000000004</v>
      </c>
      <c r="E91" s="32">
        <f>IF(D91=0,0,C91/D91-1)</f>
        <v>0.10177928404998937</v>
      </c>
    </row>
    <row r="92" spans="1:5" x14ac:dyDescent="0.2">
      <c r="A92" s="23">
        <v>88174800</v>
      </c>
      <c r="B92" t="s">
        <v>160</v>
      </c>
      <c r="C92" s="31">
        <v>0.9</v>
      </c>
      <c r="D92" s="31">
        <v>0.9</v>
      </c>
      <c r="E92" s="32">
        <f>IF(D92=0,0,C92/D92-1)</f>
        <v>0</v>
      </c>
    </row>
    <row r="93" spans="1:5" x14ac:dyDescent="0.2">
      <c r="A93" s="23">
        <v>89235600</v>
      </c>
      <c r="B93" t="s">
        <v>163</v>
      </c>
      <c r="C93" s="31">
        <v>0.84</v>
      </c>
      <c r="D93" s="31">
        <v>0.85</v>
      </c>
      <c r="E93" s="32">
        <f>IF(D93=0,0,C93/D93-1)</f>
        <v>-1.1764705882352899E-2</v>
      </c>
    </row>
    <row r="94" spans="1:5" x14ac:dyDescent="0.2">
      <c r="A94" s="23">
        <v>38930500</v>
      </c>
      <c r="B94" t="s">
        <v>87</v>
      </c>
      <c r="C94" s="31">
        <v>0.62</v>
      </c>
      <c r="D94" s="31">
        <v>0.69</v>
      </c>
      <c r="E94" s="32">
        <f>IF(D94=0,0,C94/D94-1)</f>
        <v>-0.10144927536231874</v>
      </c>
    </row>
    <row r="95" spans="1:5" x14ac:dyDescent="0.2">
      <c r="A95" s="23">
        <v>89228200</v>
      </c>
      <c r="B95" t="s">
        <v>162</v>
      </c>
      <c r="C95" s="31">
        <v>0.74</v>
      </c>
      <c r="D95" s="31">
        <v>0.78</v>
      </c>
      <c r="E95" s="32">
        <f>IF(D95=0,0,C95/D95-1)</f>
        <v>-5.1282051282051322E-2</v>
      </c>
    </row>
    <row r="96" spans="1:5" x14ac:dyDescent="0.2">
      <c r="A96" s="23">
        <v>89498600</v>
      </c>
      <c r="B96" t="s">
        <v>165</v>
      </c>
      <c r="C96" s="31">
        <v>0.9</v>
      </c>
      <c r="D96" s="31">
        <v>0.9</v>
      </c>
      <c r="E96" s="32">
        <f>IF(D96=0,0,C96/D96-1)</f>
        <v>0</v>
      </c>
    </row>
    <row r="97" spans="1:5" x14ac:dyDescent="0.2">
      <c r="A97" s="23">
        <v>89330100</v>
      </c>
      <c r="B97" t="s">
        <v>164</v>
      </c>
      <c r="C97" s="31">
        <v>0.9</v>
      </c>
      <c r="D97" s="31">
        <v>0.9</v>
      </c>
      <c r="E97" s="32">
        <f>IF(D97=0,0,C97/D97-1)</f>
        <v>0</v>
      </c>
    </row>
    <row r="98" spans="1:5" x14ac:dyDescent="0.2">
      <c r="A98" s="23">
        <v>59817800</v>
      </c>
      <c r="B98" t="s">
        <v>152</v>
      </c>
      <c r="C98" s="31">
        <v>0.75209999999999999</v>
      </c>
      <c r="D98" s="31">
        <v>0.69189999999999996</v>
      </c>
      <c r="E98" s="32">
        <f>IF(D98=0,0,C98/D98-1)</f>
        <v>8.7006792889145812E-2</v>
      </c>
    </row>
    <row r="99" spans="1:5" x14ac:dyDescent="0.2">
      <c r="A99" s="23">
        <v>30461900</v>
      </c>
      <c r="B99" t="s">
        <v>49</v>
      </c>
      <c r="C99" s="31">
        <v>2.11</v>
      </c>
      <c r="D99" s="31">
        <v>1.6879999999999999</v>
      </c>
      <c r="E99" s="32">
        <f>IF(D99=0,0,C99/D99-1)</f>
        <v>0.25</v>
      </c>
    </row>
    <row r="100" spans="1:5" x14ac:dyDescent="0.2">
      <c r="A100" s="23">
        <v>42615000</v>
      </c>
      <c r="B100" t="s">
        <v>117</v>
      </c>
      <c r="C100" s="31">
        <v>0.6</v>
      </c>
      <c r="D100" s="31">
        <v>0.66610000000000003</v>
      </c>
      <c r="E100" s="32">
        <f>IF(D100=0,0,C100/D100-1)</f>
        <v>-9.9234349196817395E-2</v>
      </c>
    </row>
    <row r="101" spans="1:5" x14ac:dyDescent="0.2">
      <c r="A101" s="23">
        <v>52242400</v>
      </c>
      <c r="B101" t="s">
        <v>138</v>
      </c>
      <c r="C101" s="31">
        <v>0.83169999999999999</v>
      </c>
      <c r="D101" s="31">
        <v>0.82189999999999996</v>
      </c>
      <c r="E101" s="32">
        <f>IF(D101=0,0,C101/D101-1)</f>
        <v>1.1923591677819756E-2</v>
      </c>
    </row>
    <row r="102" spans="1:5" x14ac:dyDescent="0.2">
      <c r="A102" s="23">
        <v>2465501</v>
      </c>
      <c r="B102" t="s">
        <v>10</v>
      </c>
      <c r="C102" s="31">
        <v>1.1375</v>
      </c>
      <c r="D102" s="31">
        <v>0.91539999999999999</v>
      </c>
      <c r="E102" s="32">
        <f>IF(D102=0,0,C102/D102-1)</f>
        <v>0.24262617435001088</v>
      </c>
    </row>
    <row r="103" spans="1:5" x14ac:dyDescent="0.2">
      <c r="A103" s="23">
        <v>38692500</v>
      </c>
      <c r="B103" t="s">
        <v>78</v>
      </c>
      <c r="C103" s="31">
        <v>0.81679999999999997</v>
      </c>
      <c r="D103" s="31">
        <v>0.95599999999999996</v>
      </c>
      <c r="E103" s="32">
        <f>IF(D103=0,0,C103/D103-1)</f>
        <v>-0.14560669456066944</v>
      </c>
    </row>
    <row r="104" spans="1:5" x14ac:dyDescent="0.2">
      <c r="A104" s="23">
        <v>27973600</v>
      </c>
      <c r="B104" t="s">
        <v>44</v>
      </c>
      <c r="C104" s="31">
        <v>0.9</v>
      </c>
      <c r="D104" s="31">
        <v>0.9</v>
      </c>
      <c r="E104" s="32">
        <f>IF(D104=0,0,C104/D104-1)</f>
        <v>0</v>
      </c>
    </row>
    <row r="105" spans="1:5" x14ac:dyDescent="0.2">
      <c r="A105" s="23">
        <v>6181600</v>
      </c>
      <c r="B105" t="s">
        <v>17</v>
      </c>
      <c r="C105" s="31">
        <v>0.69</v>
      </c>
      <c r="D105" s="31">
        <v>0.7</v>
      </c>
      <c r="E105" s="32">
        <f>IF(D105=0,0,C105/D105-1)</f>
        <v>-1.4285714285714346E-2</v>
      </c>
    </row>
    <row r="106" spans="1:5" x14ac:dyDescent="0.2">
      <c r="A106" s="23">
        <v>38936100</v>
      </c>
      <c r="B106" t="s">
        <v>88</v>
      </c>
      <c r="C106" s="31">
        <v>1.0226</v>
      </c>
      <c r="D106" s="31">
        <v>0.94199999999999995</v>
      </c>
      <c r="E106" s="32">
        <f>IF(D106=0,0,C106/D106-1)</f>
        <v>8.556263269639075E-2</v>
      </c>
    </row>
    <row r="107" spans="1:5" x14ac:dyDescent="0.2">
      <c r="A107" s="23">
        <v>96401000</v>
      </c>
      <c r="B107" t="s">
        <v>174</v>
      </c>
      <c r="C107" s="31">
        <v>0.89</v>
      </c>
      <c r="D107" s="31">
        <v>0.9</v>
      </c>
      <c r="E107" s="32">
        <f>IF(D107=0,0,C107/D107-1)</f>
        <v>-1.1111111111111072E-2</v>
      </c>
    </row>
    <row r="108" spans="1:5" x14ac:dyDescent="0.2">
      <c r="A108" s="23">
        <v>84206500</v>
      </c>
      <c r="B108" t="s">
        <v>155</v>
      </c>
      <c r="C108" s="31">
        <v>0.9</v>
      </c>
      <c r="D108" s="31">
        <v>0.9</v>
      </c>
      <c r="E108" s="32">
        <f>IF(D108=0,0,C108/D108-1)</f>
        <v>0</v>
      </c>
    </row>
    <row r="109" spans="1:5" x14ac:dyDescent="0.2">
      <c r="A109" s="23">
        <v>97412000</v>
      </c>
      <c r="B109" t="s">
        <v>178</v>
      </c>
      <c r="C109" s="31">
        <v>0.9</v>
      </c>
      <c r="D109" s="31">
        <v>0.9</v>
      </c>
      <c r="E109" s="32">
        <f>IF(D109=0,0,C109/D109-1)</f>
        <v>0</v>
      </c>
    </row>
    <row r="110" spans="1:5" x14ac:dyDescent="0.2">
      <c r="A110" s="23">
        <v>39254500</v>
      </c>
      <c r="B110" t="s">
        <v>102</v>
      </c>
      <c r="C110" s="31">
        <v>1.7579</v>
      </c>
      <c r="D110" s="31">
        <v>1.4063000000000001</v>
      </c>
      <c r="E110" s="32">
        <f>IF(D110=0,0,C110/D110-1)</f>
        <v>0.2500177771457015</v>
      </c>
    </row>
    <row r="111" spans="1:5" x14ac:dyDescent="0.2">
      <c r="A111" s="23">
        <v>40262400</v>
      </c>
      <c r="B111" t="s">
        <v>113</v>
      </c>
      <c r="C111" s="31">
        <v>0.83030000000000004</v>
      </c>
      <c r="D111" s="31">
        <v>1.0004</v>
      </c>
      <c r="E111" s="32">
        <f>IF(D111=0,0,C111/D111-1)</f>
        <v>-0.17003198720511792</v>
      </c>
    </row>
    <row r="112" spans="1:5" x14ac:dyDescent="0.2">
      <c r="A112" s="23">
        <v>38390300</v>
      </c>
      <c r="B112" t="s">
        <v>72</v>
      </c>
      <c r="C112" s="31">
        <v>1.472</v>
      </c>
      <c r="D112" s="31">
        <v>1.3895</v>
      </c>
      <c r="E112" s="32">
        <f>IF(D112=0,0,C112/D112-1)</f>
        <v>5.9373875494782347E-2</v>
      </c>
    </row>
    <row r="113" spans="1:5" x14ac:dyDescent="0.2">
      <c r="A113" s="23">
        <v>37864600</v>
      </c>
      <c r="B113" t="s">
        <v>71</v>
      </c>
      <c r="C113" s="31">
        <v>0.9</v>
      </c>
      <c r="D113" s="31">
        <v>0.9</v>
      </c>
      <c r="E113" s="32">
        <f>IF(D113=0,0,C113/D113-1)</f>
        <v>0</v>
      </c>
    </row>
    <row r="114" spans="1:5" x14ac:dyDescent="0.2">
      <c r="A114" s="23">
        <v>98166500</v>
      </c>
      <c r="B114" t="s">
        <v>180</v>
      </c>
      <c r="C114" s="31">
        <v>0.9</v>
      </c>
      <c r="D114" s="31">
        <v>0.9</v>
      </c>
      <c r="E114" s="32">
        <f>IF(D114=0,0,C114/D114-1)</f>
        <v>0</v>
      </c>
    </row>
    <row r="115" spans="1:5" x14ac:dyDescent="0.2">
      <c r="A115" s="23">
        <v>38485700</v>
      </c>
      <c r="B115" t="s">
        <v>73</v>
      </c>
      <c r="C115" s="31">
        <v>1.0929</v>
      </c>
      <c r="D115" s="31">
        <v>1.2759</v>
      </c>
      <c r="E115" s="32">
        <f>IF(D115=0,0,C115/D115-1)</f>
        <v>-0.14342816835175176</v>
      </c>
    </row>
    <row r="116" spans="1:5" x14ac:dyDescent="0.2">
      <c r="A116" s="23">
        <v>39049100</v>
      </c>
      <c r="B116" t="s">
        <v>93</v>
      </c>
      <c r="C116" s="31">
        <v>0.94299999999999995</v>
      </c>
      <c r="D116" s="31">
        <v>1.1731</v>
      </c>
      <c r="E116" s="32">
        <f>IF(D116=0,0,C116/D116-1)</f>
        <v>-0.19614696104338936</v>
      </c>
    </row>
    <row r="117" spans="1:5" x14ac:dyDescent="0.2">
      <c r="A117" s="23">
        <v>95355202</v>
      </c>
      <c r="B117" t="s">
        <v>172</v>
      </c>
      <c r="C117" s="31">
        <v>0.87</v>
      </c>
      <c r="D117" s="31">
        <v>0.9</v>
      </c>
      <c r="E117" s="32">
        <f>IF(D117=0,0,C117/D117-1)</f>
        <v>-3.3333333333333326E-2</v>
      </c>
    </row>
    <row r="118" spans="1:5" x14ac:dyDescent="0.2">
      <c r="A118" s="23">
        <v>59398400</v>
      </c>
      <c r="B118" t="s">
        <v>149</v>
      </c>
      <c r="C118" s="31">
        <v>0.9</v>
      </c>
      <c r="D118" s="31">
        <v>0.9</v>
      </c>
      <c r="E118" s="32">
        <f>IF(D118=0,0,C118/D118-1)</f>
        <v>0</v>
      </c>
    </row>
    <row r="119" spans="1:5" x14ac:dyDescent="0.2">
      <c r="A119" s="23">
        <v>48854800</v>
      </c>
      <c r="B119" t="s">
        <v>132</v>
      </c>
      <c r="C119" s="31">
        <v>0.9</v>
      </c>
      <c r="D119" s="31">
        <v>0.9</v>
      </c>
      <c r="E119" s="32">
        <f>IF(D119=0,0,C119/D119-1)</f>
        <v>0</v>
      </c>
    </row>
    <row r="120" spans="1:5" x14ac:dyDescent="0.2">
      <c r="A120" s="23">
        <v>4721000</v>
      </c>
      <c r="B120" t="s">
        <v>13</v>
      </c>
      <c r="C120" s="31">
        <v>0.6</v>
      </c>
      <c r="D120" s="31">
        <v>0.6</v>
      </c>
      <c r="E120" s="32">
        <f>IF(D120=0,0,C120/D120-1)</f>
        <v>0</v>
      </c>
    </row>
    <row r="121" spans="1:5" x14ac:dyDescent="0.2">
      <c r="A121" s="29">
        <v>19549800</v>
      </c>
      <c r="B121" t="s">
        <v>218</v>
      </c>
      <c r="C121" s="31">
        <v>1.0696000000000001</v>
      </c>
      <c r="D121" s="31">
        <v>0.85570000000000002</v>
      </c>
      <c r="E121" s="32">
        <f>IF(D121=0,0,C121/D121-1)</f>
        <v>0.24997078415332497</v>
      </c>
    </row>
    <row r="122" spans="1:5" x14ac:dyDescent="0.2">
      <c r="A122" s="23">
        <v>43438600</v>
      </c>
      <c r="B122" t="s">
        <v>121</v>
      </c>
      <c r="C122" s="31">
        <v>0.99890000000000001</v>
      </c>
      <c r="D122" s="31">
        <v>0.83530000000000004</v>
      </c>
      <c r="E122" s="32">
        <f>IF(D122=0,0,C122/D122-1)</f>
        <v>0.19585777564946727</v>
      </c>
    </row>
    <row r="123" spans="1:5" x14ac:dyDescent="0.2">
      <c r="A123" s="23">
        <v>44856100</v>
      </c>
      <c r="B123" t="s">
        <v>126</v>
      </c>
      <c r="C123" s="31">
        <v>0.73</v>
      </c>
      <c r="D123" s="31">
        <v>0.73</v>
      </c>
      <c r="E123" s="32">
        <f>IF(D123=0,0,C123/D123-1)</f>
        <v>0</v>
      </c>
    </row>
    <row r="124" spans="1:5" x14ac:dyDescent="0.2">
      <c r="A124" s="30">
        <v>38929701</v>
      </c>
      <c r="B124" t="s">
        <v>219</v>
      </c>
      <c r="C124" s="31">
        <v>1.0158</v>
      </c>
      <c r="D124" s="31">
        <v>1.0245</v>
      </c>
      <c r="E124" s="32">
        <f>IF(D124=0,0,C124/D124-1)</f>
        <v>-8.4919472913616012E-3</v>
      </c>
    </row>
    <row r="125" spans="1:5" x14ac:dyDescent="0.2">
      <c r="A125" s="23">
        <v>11595100</v>
      </c>
      <c r="B125" t="s">
        <v>20</v>
      </c>
      <c r="C125" s="31">
        <v>0.9</v>
      </c>
      <c r="D125" s="31">
        <v>0.9</v>
      </c>
      <c r="E125" s="32">
        <f>IF(D125=0,0,C125/D125-1)</f>
        <v>0</v>
      </c>
    </row>
    <row r="126" spans="1:5" x14ac:dyDescent="0.2">
      <c r="A126" s="23">
        <v>58084102</v>
      </c>
      <c r="B126" t="s">
        <v>146</v>
      </c>
      <c r="C126" s="30">
        <v>0.79569999999999996</v>
      </c>
      <c r="D126" s="31">
        <v>0.87960000000000005</v>
      </c>
      <c r="E126" s="32">
        <f>IF(D126=0,0,C126/D126-1)</f>
        <v>-9.5384265575261584E-2</v>
      </c>
    </row>
    <row r="127" spans="1:5" x14ac:dyDescent="0.2">
      <c r="A127" s="23">
        <v>39460701</v>
      </c>
      <c r="B127" t="s">
        <v>107</v>
      </c>
      <c r="C127" s="30">
        <v>1.0485</v>
      </c>
      <c r="D127" s="31">
        <v>1.1853</v>
      </c>
      <c r="E127" s="32">
        <f>IF(D127=0,0,C127/D127-1)</f>
        <v>-0.11541381928625671</v>
      </c>
    </row>
    <row r="128" spans="1:5" x14ac:dyDescent="0.2">
      <c r="A128" s="23">
        <v>11591100</v>
      </c>
      <c r="B128" t="s">
        <v>19</v>
      </c>
      <c r="C128" s="31">
        <v>0.9</v>
      </c>
      <c r="D128" s="31">
        <v>0.9</v>
      </c>
      <c r="E128" s="32">
        <f>IF(D128=0,0,C128/D128-1)</f>
        <v>0</v>
      </c>
    </row>
    <row r="129" spans="1:5" x14ac:dyDescent="0.2">
      <c r="A129" s="23">
        <v>36706900</v>
      </c>
      <c r="B129" t="s">
        <v>66</v>
      </c>
      <c r="C129" s="31">
        <v>0.85699999999999998</v>
      </c>
      <c r="D129" s="31">
        <v>1.0941000000000001</v>
      </c>
      <c r="E129" s="32">
        <f>IF(D129=0,0,C129/D129-1)</f>
        <v>-0.21670779636230697</v>
      </c>
    </row>
    <row r="130" spans="1:5" x14ac:dyDescent="0.2">
      <c r="A130" s="23">
        <v>92968300</v>
      </c>
      <c r="B130" t="s">
        <v>168</v>
      </c>
      <c r="C130" s="31">
        <v>0.9</v>
      </c>
      <c r="D130" s="31">
        <v>0.9</v>
      </c>
      <c r="E130" s="32">
        <f>IF(D130=0,0,C130/D130-1)</f>
        <v>0</v>
      </c>
    </row>
    <row r="131" spans="1:5" x14ac:dyDescent="0.2">
      <c r="A131" s="23">
        <v>96670500</v>
      </c>
      <c r="B131" t="s">
        <v>175</v>
      </c>
      <c r="C131" s="31">
        <v>0.9</v>
      </c>
      <c r="D131" s="31">
        <v>0.9</v>
      </c>
      <c r="E131" s="32">
        <f>IF(D131=0,0,C131/D131-1)</f>
        <v>0</v>
      </c>
    </row>
    <row r="132" spans="1:5" x14ac:dyDescent="0.2">
      <c r="A132" s="23">
        <v>43988200</v>
      </c>
      <c r="B132" t="s">
        <v>123</v>
      </c>
      <c r="C132" s="31">
        <v>0.87</v>
      </c>
      <c r="D132" s="31">
        <v>0.89</v>
      </c>
      <c r="E132" s="32">
        <f>IF(D132=0,0,C132/D132-1)</f>
        <v>-2.2471910112359605E-2</v>
      </c>
    </row>
    <row r="133" spans="1:5" x14ac:dyDescent="0.2">
      <c r="A133" s="23">
        <v>38775000</v>
      </c>
      <c r="B133" t="s">
        <v>83</v>
      </c>
      <c r="C133" s="31">
        <v>0.9</v>
      </c>
      <c r="D133" s="31">
        <v>0.9</v>
      </c>
      <c r="E133" s="32">
        <f>IF(D133=0,0,C133/D133-1)</f>
        <v>0</v>
      </c>
    </row>
    <row r="134" spans="1:5" x14ac:dyDescent="0.2">
      <c r="A134" s="30">
        <v>63793000</v>
      </c>
      <c r="B134" t="s">
        <v>220</v>
      </c>
      <c r="C134" s="31">
        <v>0.9</v>
      </c>
      <c r="D134" s="31">
        <v>1</v>
      </c>
      <c r="E134" s="32">
        <f>IF(D134=0,0,C134/D134-1)</f>
        <v>-9.9999999999999978E-2</v>
      </c>
    </row>
    <row r="135" spans="1:5" x14ac:dyDescent="0.2">
      <c r="A135" s="23">
        <v>35393200</v>
      </c>
      <c r="B135" t="s">
        <v>64</v>
      </c>
      <c r="C135" s="31">
        <v>0.72330000000000005</v>
      </c>
      <c r="D135" s="31">
        <v>0.748</v>
      </c>
      <c r="E135" s="32">
        <f>IF(D135=0,0,C135/D135-1)</f>
        <v>-3.3021390374331494E-2</v>
      </c>
    </row>
    <row r="136" spans="1:5" x14ac:dyDescent="0.2">
      <c r="A136" s="23">
        <v>32395100</v>
      </c>
      <c r="B136" t="s">
        <v>56</v>
      </c>
      <c r="C136" s="31">
        <v>0.6</v>
      </c>
      <c r="D136" s="31">
        <v>0.62</v>
      </c>
      <c r="E136" s="32">
        <f>IF(D136=0,0,C136/D136-1)</f>
        <v>-3.2258064516129115E-2</v>
      </c>
    </row>
    <row r="137" spans="1:5" x14ac:dyDescent="0.2">
      <c r="A137" s="23">
        <v>42882100</v>
      </c>
      <c r="B137" t="s">
        <v>119</v>
      </c>
      <c r="C137" s="31">
        <v>0.95009999999999994</v>
      </c>
      <c r="D137" s="31">
        <v>0.96060000000000001</v>
      </c>
      <c r="E137" s="32">
        <f>IF(D137=0,0,C137/D137-1)</f>
        <v>-1.0930668332292393E-2</v>
      </c>
    </row>
    <row r="138" spans="1:5" x14ac:dyDescent="0.2">
      <c r="A138" s="23">
        <v>49745100</v>
      </c>
      <c r="B138" t="s">
        <v>119</v>
      </c>
      <c r="C138" s="31">
        <v>1.0488999999999999</v>
      </c>
      <c r="D138" s="31">
        <v>0.96930000000000005</v>
      </c>
      <c r="E138" s="32">
        <f>IF(D138=0,0,C138/D138-1)</f>
        <v>8.2121118332817433E-2</v>
      </c>
    </row>
    <row r="139" spans="1:5" x14ac:dyDescent="0.2">
      <c r="A139" s="23">
        <v>6456800</v>
      </c>
      <c r="B139" t="s">
        <v>18</v>
      </c>
      <c r="C139" s="31">
        <v>0.85</v>
      </c>
      <c r="D139" s="31">
        <v>0.87</v>
      </c>
      <c r="E139" s="32">
        <f>IF(D139=0,0,C139/D139-1)</f>
        <v>-2.2988505747126409E-2</v>
      </c>
    </row>
    <row r="140" spans="1:5" x14ac:dyDescent="0.2">
      <c r="A140" s="23">
        <v>17954801</v>
      </c>
      <c r="B140" t="s">
        <v>31</v>
      </c>
      <c r="C140" s="31">
        <v>0.88</v>
      </c>
      <c r="D140" s="31">
        <v>0.9</v>
      </c>
      <c r="E140" s="32">
        <f>IF(D140=0,0,C140/D140-1)</f>
        <v>-2.2222222222222254E-2</v>
      </c>
    </row>
    <row r="141" spans="1:5" x14ac:dyDescent="0.2">
      <c r="A141" s="23">
        <v>19408100</v>
      </c>
      <c r="B141" t="s">
        <v>31</v>
      </c>
      <c r="C141" s="31">
        <v>0.9</v>
      </c>
      <c r="D141" s="31">
        <v>0.9</v>
      </c>
      <c r="E141" s="32">
        <f>IF(D141=0,0,C141/D141-1)</f>
        <v>0</v>
      </c>
    </row>
    <row r="142" spans="1:5" x14ac:dyDescent="0.2">
      <c r="A142" s="23">
        <v>38998800</v>
      </c>
      <c r="B142" t="s">
        <v>90</v>
      </c>
      <c r="C142" s="31">
        <v>0.9728</v>
      </c>
      <c r="D142" s="31">
        <v>0.84650000000000003</v>
      </c>
      <c r="E142" s="32">
        <f>IF(D142=0,0,C142/D142-1)</f>
        <v>0.14920259893679844</v>
      </c>
    </row>
    <row r="143" spans="1:5" x14ac:dyDescent="0.2">
      <c r="A143" s="23">
        <v>44851001</v>
      </c>
      <c r="B143" t="s">
        <v>9</v>
      </c>
      <c r="C143" s="31">
        <v>0.89</v>
      </c>
      <c r="D143" s="31">
        <v>0.95630000000000004</v>
      </c>
      <c r="E143" s="32">
        <f>IF(D143=0,0,C143/D143-1)</f>
        <v>-6.932970825054896E-2</v>
      </c>
    </row>
    <row r="144" spans="1:5" x14ac:dyDescent="0.2">
      <c r="A144" s="23">
        <v>89081100</v>
      </c>
      <c r="B144" t="s">
        <v>9</v>
      </c>
      <c r="C144" s="31">
        <v>0.62</v>
      </c>
      <c r="D144" s="31">
        <v>0.63</v>
      </c>
      <c r="E144" s="32">
        <f>IF(D144=0,0,C144/D144-1)</f>
        <v>-1.5873015873015928E-2</v>
      </c>
    </row>
    <row r="145" spans="1:5" x14ac:dyDescent="0.2">
      <c r="A145" s="23">
        <v>97977500</v>
      </c>
      <c r="B145" t="s">
        <v>9</v>
      </c>
      <c r="C145" s="31">
        <v>0.89</v>
      </c>
      <c r="D145" s="31">
        <v>0.89</v>
      </c>
      <c r="E145" s="32">
        <f>IF(D145=0,0,C145/D145-1)</f>
        <v>0</v>
      </c>
    </row>
    <row r="146" spans="1:5" x14ac:dyDescent="0.2">
      <c r="A146" s="23">
        <v>27456200</v>
      </c>
      <c r="B146" t="s">
        <v>42</v>
      </c>
      <c r="C146" s="31">
        <v>0.79</v>
      </c>
      <c r="D146" s="31">
        <v>0.82</v>
      </c>
      <c r="E146" s="32">
        <f>IF(D146=0,0,C146/D146-1)</f>
        <v>-3.6585365853658458E-2</v>
      </c>
    </row>
    <row r="147" spans="1:5" x14ac:dyDescent="0.2">
      <c r="A147" s="23">
        <v>28876100</v>
      </c>
      <c r="B147" t="s">
        <v>46</v>
      </c>
      <c r="C147" s="31">
        <v>0.9405</v>
      </c>
      <c r="D147" s="31">
        <v>1.254</v>
      </c>
      <c r="E147" s="32">
        <f>IF(D147=0,0,C147/D147-1)</f>
        <v>-0.25</v>
      </c>
    </row>
    <row r="148" spans="1:5" x14ac:dyDescent="0.2">
      <c r="A148" s="23">
        <v>38581000</v>
      </c>
      <c r="B148" t="s">
        <v>74</v>
      </c>
      <c r="C148" s="31">
        <v>1.1000000000000001</v>
      </c>
      <c r="D148" s="31">
        <v>1.0992999999999999</v>
      </c>
      <c r="E148" s="32">
        <f>IF(D148=0,0,C148/D148-1)</f>
        <v>6.3676885290653296E-4</v>
      </c>
    </row>
    <row r="149" spans="1:5" x14ac:dyDescent="0.2">
      <c r="A149" s="23">
        <v>95895602</v>
      </c>
      <c r="B149" t="s">
        <v>173</v>
      </c>
      <c r="C149" s="31">
        <v>0.61</v>
      </c>
      <c r="D149" s="31">
        <v>0.69040000000000001</v>
      </c>
      <c r="E149" s="32">
        <f>IF(D149=0,0,C149/D149-1)</f>
        <v>-0.11645422943221329</v>
      </c>
    </row>
    <row r="150" spans="1:5" x14ac:dyDescent="0.2">
      <c r="A150" s="23">
        <v>57080000</v>
      </c>
      <c r="B150" t="s">
        <v>145</v>
      </c>
      <c r="C150" s="31">
        <v>1.2874000000000001</v>
      </c>
      <c r="D150" s="31">
        <v>1.0299</v>
      </c>
      <c r="E150" s="32">
        <f>IF(D150=0,0,C150/D150-1)</f>
        <v>0.25002427420137874</v>
      </c>
    </row>
    <row r="151" spans="1:5" x14ac:dyDescent="0.2">
      <c r="A151" s="30">
        <v>31118002</v>
      </c>
      <c r="B151" t="s">
        <v>221</v>
      </c>
      <c r="C151" s="31">
        <v>1.1281000000000001</v>
      </c>
      <c r="D151" s="31">
        <v>1.2362</v>
      </c>
      <c r="E151" s="32">
        <f>IF(D151=0,0,C151/D151-1)</f>
        <v>-8.7445397184921392E-2</v>
      </c>
    </row>
    <row r="152" spans="1:5" x14ac:dyDescent="0.2">
      <c r="A152" s="23">
        <v>16805400</v>
      </c>
      <c r="B152" t="s">
        <v>30</v>
      </c>
      <c r="C152" s="31">
        <v>0.6</v>
      </c>
      <c r="D152" s="31">
        <v>0.62</v>
      </c>
      <c r="E152" s="32">
        <f>IF(D152=0,0,C152/D152-1)</f>
        <v>-3.2258064516129115E-2</v>
      </c>
    </row>
    <row r="153" spans="1:5" x14ac:dyDescent="0.2">
      <c r="A153" s="23">
        <v>44528400</v>
      </c>
      <c r="B153" t="s">
        <v>124</v>
      </c>
      <c r="C153" s="31">
        <v>1.0385</v>
      </c>
      <c r="D153" s="31">
        <v>0.875</v>
      </c>
      <c r="E153" s="32">
        <f>IF(D153=0,0,C153/D153-1)</f>
        <v>0.18685714285714283</v>
      </c>
    </row>
    <row r="154" spans="1:5" x14ac:dyDescent="0.2">
      <c r="A154" s="23">
        <v>42744200</v>
      </c>
      <c r="B154" t="s">
        <v>118</v>
      </c>
      <c r="C154" s="31">
        <v>0.64600000000000002</v>
      </c>
      <c r="D154" s="31">
        <v>0.73280000000000001</v>
      </c>
      <c r="E154" s="32">
        <f>IF(D154=0,0,C154/D154-1)</f>
        <v>-0.11844978165938858</v>
      </c>
    </row>
    <row r="155" spans="1:5" x14ac:dyDescent="0.2">
      <c r="A155" s="23">
        <v>39255000</v>
      </c>
      <c r="B155" t="s">
        <v>103</v>
      </c>
      <c r="C155" s="31">
        <v>0.6</v>
      </c>
      <c r="D155" s="31">
        <v>0.6</v>
      </c>
      <c r="E155" s="32">
        <f>IF(D155=0,0,C155/D155-1)</f>
        <v>0</v>
      </c>
    </row>
    <row r="156" spans="1:5" x14ac:dyDescent="0.2">
      <c r="A156" s="23">
        <v>16099700</v>
      </c>
      <c r="B156" t="s">
        <v>29</v>
      </c>
      <c r="C156" s="31">
        <v>1.6707000000000001</v>
      </c>
      <c r="D156" s="31">
        <v>1.4639</v>
      </c>
      <c r="E156" s="32">
        <f>IF(D156=0,0,C156/D156-1)</f>
        <v>0.14126647995081631</v>
      </c>
    </row>
    <row r="157" spans="1:5" x14ac:dyDescent="0.2">
      <c r="A157" s="23">
        <v>32400100</v>
      </c>
      <c r="B157" t="s">
        <v>58</v>
      </c>
      <c r="C157" s="31">
        <v>0.94830000000000003</v>
      </c>
      <c r="D157" s="31">
        <v>0.95289999999999997</v>
      </c>
      <c r="E157" s="32">
        <f>IF(D157=0,0,C157/D157-1)</f>
        <v>-4.8273690838492866E-3</v>
      </c>
    </row>
    <row r="158" spans="1:5" x14ac:dyDescent="0.2">
      <c r="A158" s="23">
        <v>15565400</v>
      </c>
      <c r="B158" t="s">
        <v>28</v>
      </c>
      <c r="C158" s="31">
        <v>0.69689999999999996</v>
      </c>
      <c r="D158" s="31">
        <v>0.68289999999999995</v>
      </c>
      <c r="E158" s="32">
        <f>IF(D158=0,0,C158/D158-1)</f>
        <v>2.0500805388783183E-2</v>
      </c>
    </row>
    <row r="159" spans="1:5" x14ac:dyDescent="0.2">
      <c r="A159" s="23">
        <v>691100</v>
      </c>
      <c r="B159" t="s">
        <v>3</v>
      </c>
      <c r="C159" s="31">
        <v>0.9</v>
      </c>
      <c r="D159" s="31">
        <v>0.9</v>
      </c>
      <c r="E159" s="32">
        <f>IF(D159=0,0,C159/D159-1)</f>
        <v>0</v>
      </c>
    </row>
    <row r="160" spans="1:5" x14ac:dyDescent="0.2">
      <c r="A160" s="23">
        <v>55178400</v>
      </c>
      <c r="B160" t="s">
        <v>3</v>
      </c>
      <c r="C160" s="31">
        <v>0.89</v>
      </c>
      <c r="D160" s="31">
        <v>0.88</v>
      </c>
      <c r="E160" s="32">
        <f>IF(D160=0,0,C160/D160-1)</f>
        <v>1.1363636363636465E-2</v>
      </c>
    </row>
    <row r="161" spans="1:5" x14ac:dyDescent="0.2">
      <c r="A161" s="23">
        <v>25704500</v>
      </c>
      <c r="B161" t="s">
        <v>38</v>
      </c>
      <c r="C161" s="31">
        <v>1.1634</v>
      </c>
      <c r="D161" s="31">
        <v>1.0042</v>
      </c>
      <c r="E161" s="32">
        <f>IF(D161=0,0,C161/D161-1)</f>
        <v>0.15853415654252134</v>
      </c>
    </row>
    <row r="162" spans="1:5" x14ac:dyDescent="0.2">
      <c r="A162" s="23">
        <v>30268000</v>
      </c>
      <c r="B162" t="s">
        <v>48</v>
      </c>
      <c r="C162" s="31">
        <v>0.66910000000000003</v>
      </c>
      <c r="D162" s="31">
        <v>0.70550000000000002</v>
      </c>
      <c r="E162" s="32">
        <f>IF(D162=0,0,C162/D162-1)</f>
        <v>-5.1594613749114115E-2</v>
      </c>
    </row>
    <row r="163" spans="1:5" x14ac:dyDescent="0.2">
      <c r="A163" s="23">
        <v>39494000</v>
      </c>
      <c r="B163" t="s">
        <v>110</v>
      </c>
      <c r="C163" s="31">
        <v>0.96209999999999996</v>
      </c>
      <c r="D163" s="31">
        <v>0.76970000000000005</v>
      </c>
      <c r="E163" s="32">
        <f>IF(D163=0,0,C163/D163-1)</f>
        <v>0.24996751981291387</v>
      </c>
    </row>
    <row r="164" spans="1:5" x14ac:dyDescent="0.2">
      <c r="A164" s="23">
        <v>59269800</v>
      </c>
      <c r="B164" t="s">
        <v>148</v>
      </c>
      <c r="C164" s="31">
        <v>0.65</v>
      </c>
      <c r="D164" s="31">
        <v>0.67</v>
      </c>
      <c r="E164" s="32">
        <f>IF(D164=0,0,C164/D164-1)</f>
        <v>-2.9850746268656692E-2</v>
      </c>
    </row>
    <row r="165" spans="1:5" x14ac:dyDescent="0.2">
      <c r="A165" s="23">
        <v>38885900</v>
      </c>
      <c r="B165" t="s">
        <v>86</v>
      </c>
      <c r="C165" s="31">
        <v>1.2887999999999999</v>
      </c>
      <c r="D165" s="31">
        <v>1.0309999999999999</v>
      </c>
      <c r="E165" s="32">
        <f>IF(D165=0,0,C165/D165-1)</f>
        <v>0.25004849660523765</v>
      </c>
    </row>
    <row r="166" spans="1:5" x14ac:dyDescent="0.2">
      <c r="A166" s="23">
        <v>39190200</v>
      </c>
      <c r="B166" t="s">
        <v>99</v>
      </c>
      <c r="C166" s="31">
        <v>0.64</v>
      </c>
      <c r="D166" s="31">
        <v>0.71</v>
      </c>
      <c r="E166" s="32">
        <f>IF(D166=0,0,C166/D166-1)</f>
        <v>-9.8591549295774628E-2</v>
      </c>
    </row>
    <row r="167" spans="1:5" x14ac:dyDescent="0.2">
      <c r="A167" s="23">
        <v>41226400</v>
      </c>
      <c r="B167" t="s">
        <v>115</v>
      </c>
      <c r="C167" s="31">
        <v>0.73929999999999996</v>
      </c>
      <c r="D167" s="31">
        <v>0.6</v>
      </c>
      <c r="E167" s="32">
        <f>IF(D167=0,0,C167/D167-1)</f>
        <v>0.23216666666666663</v>
      </c>
    </row>
    <row r="168" spans="1:5" x14ac:dyDescent="0.2">
      <c r="A168" s="23">
        <v>39064500</v>
      </c>
      <c r="B168" t="s">
        <v>94</v>
      </c>
      <c r="C168" s="31">
        <v>0.75</v>
      </c>
      <c r="D168" s="31">
        <v>0.6</v>
      </c>
      <c r="E168" s="32">
        <f>IF(D168=0,0,C168/D168-1)</f>
        <v>0.25</v>
      </c>
    </row>
    <row r="169" spans="1:5" x14ac:dyDescent="0.2">
      <c r="A169" s="23">
        <v>1803600</v>
      </c>
      <c r="B169" t="s">
        <v>7</v>
      </c>
      <c r="C169" s="31">
        <v>0.94679999999999997</v>
      </c>
      <c r="D169" s="31">
        <v>1.2624</v>
      </c>
      <c r="E169" s="32">
        <f>IF(D169=0,0,C169/D169-1)</f>
        <v>-0.25</v>
      </c>
    </row>
    <row r="170" spans="1:5" x14ac:dyDescent="0.2">
      <c r="A170" s="23">
        <v>12563500</v>
      </c>
      <c r="B170" t="s">
        <v>24</v>
      </c>
      <c r="C170" s="31">
        <v>0.95520000000000005</v>
      </c>
      <c r="D170" s="31">
        <v>0.91439999999999999</v>
      </c>
      <c r="E170" s="32">
        <f>IF(D170=0,0,C170/D170-1)</f>
        <v>4.4619422572178546E-2</v>
      </c>
    </row>
    <row r="171" spans="1:5" x14ac:dyDescent="0.2">
      <c r="A171" s="23">
        <v>31701400</v>
      </c>
      <c r="B171" t="s">
        <v>51</v>
      </c>
      <c r="C171" s="31">
        <v>1.6354</v>
      </c>
      <c r="D171" s="31">
        <v>1.4903999999999999</v>
      </c>
      <c r="E171" s="32">
        <f>IF(D171=0,0,C171/D171-1)</f>
        <v>9.7289318303811045E-2</v>
      </c>
    </row>
    <row r="172" spans="1:5" x14ac:dyDescent="0.2">
      <c r="A172" s="23">
        <v>32756800</v>
      </c>
      <c r="B172" t="s">
        <v>60</v>
      </c>
      <c r="C172" s="31">
        <v>0.89659999999999995</v>
      </c>
      <c r="D172" s="31">
        <v>1.1954</v>
      </c>
      <c r="E172" s="32">
        <f>IF(D172=0,0,C172/D172-1)</f>
        <v>-0.24995817299648659</v>
      </c>
    </row>
    <row r="173" spans="1:5" x14ac:dyDescent="0.2">
      <c r="A173" s="23">
        <v>3176400</v>
      </c>
      <c r="B173" t="s">
        <v>12</v>
      </c>
      <c r="C173" s="31">
        <v>0.9</v>
      </c>
      <c r="D173" s="31">
        <v>0.9</v>
      </c>
      <c r="E173" s="32">
        <f>IF(D173=0,0,C173/D173-1)</f>
        <v>0</v>
      </c>
    </row>
    <row r="174" spans="1:5" x14ac:dyDescent="0.2">
      <c r="A174" s="23">
        <v>38806200</v>
      </c>
      <c r="B174" t="s">
        <v>84</v>
      </c>
      <c r="C174" s="31">
        <v>0.6</v>
      </c>
      <c r="D174" s="31">
        <v>0.61</v>
      </c>
      <c r="E174" s="32">
        <f>IF(D174=0,0,C174/D174-1)</f>
        <v>-1.6393442622950838E-2</v>
      </c>
    </row>
    <row r="175" spans="1:5" x14ac:dyDescent="0.2">
      <c r="A175" s="23">
        <v>82854600</v>
      </c>
      <c r="B175" t="s">
        <v>154</v>
      </c>
      <c r="C175" s="31">
        <v>0.9</v>
      </c>
      <c r="D175" s="31">
        <v>0.9</v>
      </c>
      <c r="E175" s="32">
        <f>IF(D175=0,0,C175/D175-1)</f>
        <v>0</v>
      </c>
    </row>
    <row r="176" spans="1:5" x14ac:dyDescent="0.2">
      <c r="A176" s="23">
        <v>91185800</v>
      </c>
      <c r="B176" t="s">
        <v>166</v>
      </c>
      <c r="C176" s="31">
        <v>0.9</v>
      </c>
      <c r="D176" s="31">
        <v>0.9</v>
      </c>
      <c r="E176" s="32">
        <f>IF(D176=0,0,C176/D176-1)</f>
        <v>0</v>
      </c>
    </row>
    <row r="177" spans="1:5" x14ac:dyDescent="0.2">
      <c r="A177" s="23">
        <v>15082100</v>
      </c>
      <c r="B177" t="s">
        <v>27</v>
      </c>
      <c r="C177" s="31">
        <v>0.67</v>
      </c>
      <c r="D177" s="31">
        <v>0.68</v>
      </c>
      <c r="E177" s="32">
        <f>IF(D177=0,0,C177/D177-1)</f>
        <v>-1.4705882352941235E-2</v>
      </c>
    </row>
    <row r="178" spans="1:5" x14ac:dyDescent="0.2">
      <c r="A178" s="23">
        <v>35291700</v>
      </c>
      <c r="B178" t="s">
        <v>63</v>
      </c>
      <c r="C178" s="31">
        <v>0.74</v>
      </c>
      <c r="D178" s="31">
        <v>0.76</v>
      </c>
      <c r="E178" s="32">
        <f>IF(D178=0,0,C178/D178-1)</f>
        <v>-2.6315789473684181E-2</v>
      </c>
    </row>
    <row r="179" spans="1:5" x14ac:dyDescent="0.2">
      <c r="A179" s="23">
        <v>38773901</v>
      </c>
      <c r="B179" t="s">
        <v>82</v>
      </c>
      <c r="C179" s="31">
        <v>1.0038</v>
      </c>
      <c r="D179" s="31">
        <v>0.9375</v>
      </c>
      <c r="E179" s="32">
        <f>IF(D179=0,0,C179/D179-1)</f>
        <v>7.0720000000000116E-2</v>
      </c>
    </row>
    <row r="180" spans="1:5" x14ac:dyDescent="0.2">
      <c r="A180" s="23">
        <v>634700</v>
      </c>
      <c r="B180" t="s">
        <v>2</v>
      </c>
      <c r="C180" s="31">
        <v>0.85</v>
      </c>
      <c r="D180" s="31">
        <v>0.85</v>
      </c>
      <c r="E180" s="32">
        <f>IF(D180=0,0,C180/D180-1)</f>
        <v>0</v>
      </c>
    </row>
    <row r="181" spans="1:5" x14ac:dyDescent="0.2">
      <c r="A181" s="23">
        <v>39201400</v>
      </c>
      <c r="B181" t="s">
        <v>100</v>
      </c>
      <c r="C181" s="31">
        <v>0.73809999999999998</v>
      </c>
      <c r="D181" s="31">
        <v>0.69989999999999997</v>
      </c>
      <c r="E181" s="32">
        <f>IF(D181=0,0,C181/D181-1)</f>
        <v>5.4579225603657688E-2</v>
      </c>
    </row>
    <row r="182" spans="1:5" x14ac:dyDescent="0.2">
      <c r="A182" s="23">
        <v>96963200</v>
      </c>
      <c r="B182" t="s">
        <v>176</v>
      </c>
      <c r="C182" s="31">
        <v>0.88</v>
      </c>
      <c r="D182" s="31">
        <v>0.89</v>
      </c>
      <c r="E182" s="32">
        <f>IF(D182=0,0,C182/D182-1)</f>
        <v>-1.1235955056179803E-2</v>
      </c>
    </row>
    <row r="183" spans="1:5" x14ac:dyDescent="0.2">
      <c r="A183" s="23">
        <v>88154200</v>
      </c>
      <c r="B183" t="s">
        <v>159</v>
      </c>
      <c r="C183" s="31">
        <v>0.9</v>
      </c>
      <c r="D183" s="31">
        <v>0.9</v>
      </c>
      <c r="E183" s="32">
        <f>IF(D183=0,0,C183/D183-1)</f>
        <v>0</v>
      </c>
    </row>
    <row r="184" spans="1:5" x14ac:dyDescent="0.2">
      <c r="A184" s="23">
        <v>92133400</v>
      </c>
      <c r="B184" t="s">
        <v>167</v>
      </c>
      <c r="C184" s="31">
        <v>0.86</v>
      </c>
      <c r="D184" s="31">
        <v>0.9</v>
      </c>
      <c r="E184" s="32">
        <f>IF(D184=0,0,C184/D184-1)</f>
        <v>-4.4444444444444509E-2</v>
      </c>
    </row>
    <row r="185" spans="1:5" x14ac:dyDescent="0.2">
      <c r="A185" s="23">
        <v>55904000</v>
      </c>
      <c r="B185" t="s">
        <v>143</v>
      </c>
      <c r="C185" s="31">
        <v>0.9</v>
      </c>
      <c r="D185" s="31">
        <v>0.9</v>
      </c>
      <c r="E185" s="32">
        <f>IF(D185=0,0,C185/D185-1)</f>
        <v>0</v>
      </c>
    </row>
    <row r="186" spans="1:5" x14ac:dyDescent="0.2">
      <c r="A186" s="23">
        <v>12807200</v>
      </c>
      <c r="B186" t="s">
        <v>25</v>
      </c>
      <c r="C186" s="31">
        <v>0.81</v>
      </c>
      <c r="D186" s="31">
        <v>0.84</v>
      </c>
      <c r="E186" s="32">
        <f>IF(D186=0,0,C186/D186-1)</f>
        <v>-3.5714285714285587E-2</v>
      </c>
    </row>
    <row r="187" spans="1:5" x14ac:dyDescent="0.2">
      <c r="A187" s="30">
        <v>39052701</v>
      </c>
      <c r="B187" t="s">
        <v>25</v>
      </c>
      <c r="C187" s="31">
        <v>0.70050000000000001</v>
      </c>
      <c r="D187" s="31">
        <v>0.68230000000000002</v>
      </c>
      <c r="E187" s="32">
        <f>IF(D187=0,0,C187/D187-1)</f>
        <v>2.6674483365088708E-2</v>
      </c>
    </row>
    <row r="188" spans="1:5" x14ac:dyDescent="0.2">
      <c r="A188" s="23">
        <v>22392800</v>
      </c>
      <c r="B188" t="s">
        <v>36</v>
      </c>
      <c r="C188" s="31">
        <v>0.9</v>
      </c>
      <c r="D188" s="31">
        <v>0.9</v>
      </c>
      <c r="E188" s="32">
        <f>IF(D188=0,0,C188/D188-1)</f>
        <v>0</v>
      </c>
    </row>
    <row r="189" spans="1:5" x14ac:dyDescent="0.2">
      <c r="A189" s="23">
        <v>21526000</v>
      </c>
      <c r="B189" t="s">
        <v>35</v>
      </c>
      <c r="C189" s="31">
        <v>0.9</v>
      </c>
      <c r="D189" s="31">
        <v>0.9</v>
      </c>
      <c r="E189" s="32">
        <f>IF(D189=0,0,C189/D189-1)</f>
        <v>0</v>
      </c>
    </row>
    <row r="190" spans="1:5" x14ac:dyDescent="0.2">
      <c r="A190" s="23">
        <v>43511900</v>
      </c>
      <c r="B190" t="s">
        <v>122</v>
      </c>
      <c r="C190" s="31">
        <v>0.9</v>
      </c>
      <c r="D190" s="31">
        <v>0.9</v>
      </c>
      <c r="E190" s="32">
        <f>IF(D190=0,0,C190/D190-1)</f>
        <v>0</v>
      </c>
    </row>
    <row r="191" spans="1:5" x14ac:dyDescent="0.2">
      <c r="A191" s="23">
        <v>21172400</v>
      </c>
      <c r="B191" t="s">
        <v>33</v>
      </c>
      <c r="C191" s="31">
        <v>0.9</v>
      </c>
      <c r="D191" s="31">
        <v>0.9</v>
      </c>
      <c r="E191" s="32">
        <f>IF(D191=0,0,C191/D191-1)</f>
        <v>0</v>
      </c>
    </row>
    <row r="192" spans="1:5" x14ac:dyDescent="0.2">
      <c r="A192" s="23">
        <v>21247500</v>
      </c>
      <c r="B192" t="s">
        <v>34</v>
      </c>
      <c r="C192" s="31">
        <v>0.9</v>
      </c>
      <c r="D192" s="31">
        <v>0.9</v>
      </c>
      <c r="E192" s="32">
        <f>IF(D192=0,0,C192/D192-1)</f>
        <v>0</v>
      </c>
    </row>
    <row r="193" spans="1:5" x14ac:dyDescent="0.2">
      <c r="A193" s="23">
        <v>37578400</v>
      </c>
      <c r="B193" t="s">
        <v>69</v>
      </c>
      <c r="C193" s="31">
        <v>0.94010000000000005</v>
      </c>
      <c r="D193" s="31">
        <v>0.98799999999999999</v>
      </c>
      <c r="E193" s="32">
        <f>IF(D193=0,0,C193/D193-1)</f>
        <v>-4.8481781376518152E-2</v>
      </c>
    </row>
    <row r="194" spans="1:5" x14ac:dyDescent="0.2">
      <c r="A194" s="23">
        <v>39155000</v>
      </c>
      <c r="B194" t="s">
        <v>96</v>
      </c>
      <c r="C194" s="31">
        <v>0.65039999999999998</v>
      </c>
      <c r="D194" s="31">
        <v>0.86719999999999997</v>
      </c>
      <c r="E194" s="32">
        <f>IF(D194=0,0,C194/D194-1)</f>
        <v>-0.25</v>
      </c>
    </row>
    <row r="195" spans="1:5" x14ac:dyDescent="0.2">
      <c r="A195" s="23">
        <v>86833800</v>
      </c>
      <c r="B195" t="s">
        <v>158</v>
      </c>
      <c r="C195" s="31">
        <v>0.6</v>
      </c>
      <c r="D195" s="31">
        <v>0.6</v>
      </c>
      <c r="E195" s="32">
        <f>IF(D195=0,0,C195/D195-1)</f>
        <v>0</v>
      </c>
    </row>
  </sheetData>
  <sortState ref="A2:E315">
    <sortCondition ref="B2:B315"/>
  </sortState>
  <phoneticPr fontId="0" type="noConversion"/>
  <conditionalFormatting sqref="A1:A14 A16:A65 A67:A78 A80:A123 A125:A133 A135:A150 A152:A186 A188:A1048576">
    <cfRule type="duplicateValues" dxfId="7" priority="15"/>
  </conditionalFormatting>
  <conditionalFormatting sqref="A15">
    <cfRule type="duplicateValues" dxfId="6" priority="13"/>
  </conditionalFormatting>
  <conditionalFormatting sqref="A66">
    <cfRule type="duplicateValues" dxfId="5" priority="12"/>
  </conditionalFormatting>
  <conditionalFormatting sqref="A79">
    <cfRule type="duplicateValues" dxfId="4" priority="10"/>
  </conditionalFormatting>
  <conditionalFormatting sqref="A124">
    <cfRule type="duplicateValues" dxfId="3" priority="8"/>
  </conditionalFormatting>
  <conditionalFormatting sqref="A134">
    <cfRule type="duplicateValues" dxfId="2" priority="6"/>
  </conditionalFormatting>
  <conditionalFormatting sqref="A151">
    <cfRule type="duplicateValues" dxfId="1" priority="3"/>
  </conditionalFormatting>
  <conditionalFormatting sqref="A187">
    <cfRule type="duplicateValues" dxfId="0" priority="1"/>
  </conditionalFormatting>
  <pageMargins left="0.75" right="0.75" top="1" bottom="1" header="0.5" footer="0.5"/>
  <pageSetup orientation="portrait" r:id="rId1"/>
  <headerFooter alignWithMargins="0">
    <oddHeader xml:space="preserve">&amp;L&amp;8WA - Dept of Labor and Industries
Research and Data Services
&amp;"Arial,Italic"- Information for Informed Decisions -&amp;CFire Districts&amp;R&amp;8Report Date: 08/22/2016
Data As-Of Date: 08/01, 02, 03/2016  </oddHeader>
    <oddFooter>&amp;L&amp;8Data Source:  Data Warehouse
Work Request # 28005 &amp;C&amp;8Page &amp;P of &amp;N&amp;R&amp;8&amp;F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0"/>
  <sheetViews>
    <sheetView zoomScale="110" zoomScaleNormal="110" workbookViewId="0">
      <selection activeCell="J9" sqref="J9"/>
    </sheetView>
  </sheetViews>
  <sheetFormatPr defaultRowHeight="12.75" x14ac:dyDescent="0.2"/>
  <cols>
    <col min="1" max="1" width="6.7109375" customWidth="1"/>
    <col min="2" max="2" width="45.7109375" bestFit="1" customWidth="1"/>
    <col min="3" max="3" width="10.7109375" customWidth="1"/>
    <col min="7" max="7" width="14.5703125" customWidth="1"/>
    <col min="8" max="10" width="12.7109375" customWidth="1"/>
  </cols>
  <sheetData>
    <row r="1" spans="1:14" ht="15" x14ac:dyDescent="0.25">
      <c r="A1" s="12" t="s">
        <v>211</v>
      </c>
    </row>
    <row r="2" spans="1:14" x14ac:dyDescent="0.2">
      <c r="A2" s="13" t="s">
        <v>212</v>
      </c>
    </row>
    <row r="4" spans="1:14" x14ac:dyDescent="0.2">
      <c r="A4" s="3">
        <v>1</v>
      </c>
      <c r="B4" s="5" t="s">
        <v>184</v>
      </c>
      <c r="C4" s="27" t="s">
        <v>189</v>
      </c>
      <c r="D4" s="25" t="s">
        <v>215</v>
      </c>
      <c r="E4" s="25"/>
      <c r="F4" s="25"/>
      <c r="G4" s="25"/>
      <c r="H4" s="26" t="s">
        <v>190</v>
      </c>
      <c r="I4" s="26" t="s">
        <v>191</v>
      </c>
      <c r="J4" s="26" t="s">
        <v>192</v>
      </c>
    </row>
    <row r="5" spans="1:14" ht="38.25" x14ac:dyDescent="0.2">
      <c r="C5" s="27"/>
      <c r="D5" s="4" t="s">
        <v>185</v>
      </c>
      <c r="E5" s="4" t="s">
        <v>186</v>
      </c>
      <c r="F5" s="4" t="s">
        <v>187</v>
      </c>
      <c r="G5" s="4" t="s">
        <v>188</v>
      </c>
      <c r="H5" s="26"/>
      <c r="I5" s="26"/>
      <c r="J5" s="26"/>
    </row>
    <row r="6" spans="1:14" x14ac:dyDescent="0.2">
      <c r="A6" s="11" t="s">
        <v>195</v>
      </c>
      <c r="B6" s="17" t="s">
        <v>194</v>
      </c>
      <c r="C6" s="8"/>
      <c r="D6" s="20">
        <v>1.6496</v>
      </c>
      <c r="E6" s="20">
        <v>0.62780000000000002</v>
      </c>
      <c r="F6" s="20">
        <v>2.4E-2</v>
      </c>
      <c r="G6" s="20">
        <v>0.112</v>
      </c>
      <c r="H6" s="22" t="str">
        <f>IF(C6&gt;0,C6*(((D6+E6+F6)*$A$4)+G6),"")</f>
        <v/>
      </c>
      <c r="I6" s="22" t="str">
        <f>IF(C6&gt;0,C6*(((E6+F6)*$A$4)+G6)*0.5,"")</f>
        <v/>
      </c>
      <c r="J6" s="22" t="str">
        <f>IF(H6="","",H6-I6)</f>
        <v/>
      </c>
      <c r="L6" s="16"/>
      <c r="N6" s="15"/>
    </row>
    <row r="7" spans="1:14" x14ac:dyDescent="0.2">
      <c r="A7" s="2" t="s">
        <v>197</v>
      </c>
      <c r="B7" s="17" t="s">
        <v>196</v>
      </c>
      <c r="C7" s="9"/>
      <c r="D7" s="20">
        <v>5.3199999999999997E-2</v>
      </c>
      <c r="E7" s="20">
        <v>4.0899999999999999E-2</v>
      </c>
      <c r="F7" s="20">
        <v>8.0000000000000004E-4</v>
      </c>
      <c r="G7" s="20">
        <v>0.112</v>
      </c>
      <c r="H7" s="22" t="str">
        <f t="shared" ref="H7:H14" si="0">IF(C7&gt;0,C7*(((D7+E7+F7)*$A$4)+G7),"")</f>
        <v/>
      </c>
      <c r="I7" s="22" t="str">
        <f t="shared" ref="I7:I14" si="1">IF(C7&gt;0,C7*(((E7+F7)*$A$4)+G7)*0.5,"")</f>
        <v/>
      </c>
      <c r="J7" s="22" t="str">
        <f t="shared" ref="J7:J13" si="2">IF(H7="","",H7-I7)</f>
        <v/>
      </c>
      <c r="L7" s="16"/>
    </row>
    <row r="8" spans="1:14" x14ac:dyDescent="0.2">
      <c r="A8" s="2" t="s">
        <v>199</v>
      </c>
      <c r="B8" s="17" t="s">
        <v>198</v>
      </c>
      <c r="C8" s="9"/>
      <c r="D8" s="20">
        <v>1.1171</v>
      </c>
      <c r="E8" s="20">
        <v>0.4929</v>
      </c>
      <c r="F8" s="20">
        <v>1.6199999999999999E-2</v>
      </c>
      <c r="G8" s="20">
        <v>0.112</v>
      </c>
      <c r="H8" s="22" t="str">
        <f t="shared" si="0"/>
        <v/>
      </c>
      <c r="I8" s="22" t="str">
        <f t="shared" si="1"/>
        <v/>
      </c>
      <c r="J8" s="22" t="str">
        <f t="shared" si="2"/>
        <v/>
      </c>
      <c r="L8" s="16"/>
      <c r="M8" s="15"/>
      <c r="N8" s="15"/>
    </row>
    <row r="9" spans="1:14" x14ac:dyDescent="0.2">
      <c r="A9" s="2" t="s">
        <v>201</v>
      </c>
      <c r="B9" s="17" t="s">
        <v>200</v>
      </c>
      <c r="C9" s="9"/>
      <c r="D9" s="20"/>
      <c r="E9" s="20">
        <v>5.8999999999999997E-2</v>
      </c>
      <c r="F9" s="20"/>
      <c r="G9" s="20">
        <v>0</v>
      </c>
      <c r="H9" s="22" t="str">
        <f t="shared" si="0"/>
        <v/>
      </c>
      <c r="I9" s="28" t="s">
        <v>216</v>
      </c>
      <c r="J9" s="22" t="str">
        <f>H9</f>
        <v/>
      </c>
      <c r="L9" s="16"/>
    </row>
    <row r="10" spans="1:14" x14ac:dyDescent="0.2">
      <c r="A10" s="2" t="s">
        <v>203</v>
      </c>
      <c r="B10" s="17" t="s">
        <v>202</v>
      </c>
      <c r="C10" s="9"/>
      <c r="D10" s="20">
        <v>2.2100000000000002E-2</v>
      </c>
      <c r="E10" s="20">
        <v>1.6E-2</v>
      </c>
      <c r="F10" s="20">
        <v>2.9999999999999997E-4</v>
      </c>
      <c r="G10" s="20">
        <v>0.112</v>
      </c>
      <c r="H10" s="22" t="str">
        <f t="shared" si="0"/>
        <v/>
      </c>
      <c r="I10" s="22" t="str">
        <f t="shared" si="1"/>
        <v/>
      </c>
      <c r="J10" s="22" t="str">
        <f t="shared" si="2"/>
        <v/>
      </c>
      <c r="L10" s="16"/>
    </row>
    <row r="11" spans="1:14" x14ac:dyDescent="0.2">
      <c r="A11" s="2" t="s">
        <v>205</v>
      </c>
      <c r="B11" s="17" t="s">
        <v>204</v>
      </c>
      <c r="C11" s="9"/>
      <c r="D11" s="20">
        <v>0.63439999999999996</v>
      </c>
      <c r="E11" s="20">
        <v>0.37390000000000001</v>
      </c>
      <c r="F11" s="20">
        <v>9.1000000000000004E-3</v>
      </c>
      <c r="G11" s="20">
        <v>0.112</v>
      </c>
      <c r="H11" s="22" t="str">
        <f t="shared" si="0"/>
        <v/>
      </c>
      <c r="I11" s="22" t="str">
        <f t="shared" si="1"/>
        <v/>
      </c>
      <c r="J11" s="22" t="str">
        <f t="shared" si="2"/>
        <v/>
      </c>
      <c r="L11" s="16"/>
    </row>
    <row r="12" spans="1:14" x14ac:dyDescent="0.2">
      <c r="A12" s="2" t="s">
        <v>207</v>
      </c>
      <c r="B12" s="17" t="s">
        <v>206</v>
      </c>
      <c r="C12" s="9"/>
      <c r="D12" s="20">
        <v>0.35759999999999997</v>
      </c>
      <c r="E12" s="20">
        <v>0.2651</v>
      </c>
      <c r="F12" s="20">
        <v>5.1000000000000004E-3</v>
      </c>
      <c r="G12" s="20">
        <v>0.112</v>
      </c>
      <c r="H12" s="22" t="str">
        <f t="shared" si="0"/>
        <v/>
      </c>
      <c r="I12" s="22" t="str">
        <f t="shared" si="1"/>
        <v/>
      </c>
      <c r="J12" s="22" t="str">
        <f t="shared" si="2"/>
        <v/>
      </c>
      <c r="L12" s="16"/>
    </row>
    <row r="13" spans="1:14" x14ac:dyDescent="0.2">
      <c r="A13" s="2" t="s">
        <v>208</v>
      </c>
      <c r="B13" s="17" t="s">
        <v>183</v>
      </c>
      <c r="C13" s="9"/>
      <c r="D13" s="20">
        <v>0.1198</v>
      </c>
      <c r="E13" s="20">
        <v>0.14849999999999999</v>
      </c>
      <c r="F13" s="20">
        <v>1.6000000000000001E-3</v>
      </c>
      <c r="G13" s="20">
        <v>0.112</v>
      </c>
      <c r="H13" s="22" t="str">
        <f t="shared" si="0"/>
        <v/>
      </c>
      <c r="I13" s="22" t="str">
        <f t="shared" si="1"/>
        <v/>
      </c>
      <c r="J13" s="22" t="str">
        <f t="shared" si="2"/>
        <v/>
      </c>
      <c r="L13" s="16"/>
    </row>
    <row r="14" spans="1:14" x14ac:dyDescent="0.2">
      <c r="A14" s="2">
        <v>1405</v>
      </c>
      <c r="B14" s="17" t="s">
        <v>209</v>
      </c>
      <c r="C14" s="10"/>
      <c r="D14" s="20">
        <v>0.94499999999999995</v>
      </c>
      <c r="E14" s="20">
        <v>0.52829999999999999</v>
      </c>
      <c r="F14" s="20">
        <v>1.3599999999999999E-2</v>
      </c>
      <c r="G14" s="20">
        <v>0.112</v>
      </c>
      <c r="H14" s="22" t="str">
        <f t="shared" si="0"/>
        <v/>
      </c>
      <c r="I14" s="22" t="str">
        <f t="shared" si="1"/>
        <v/>
      </c>
      <c r="J14" s="22" t="str">
        <f t="shared" ref="J14" si="3">IF(H14="","",H14-I14)</f>
        <v/>
      </c>
      <c r="L14" s="16"/>
    </row>
    <row r="15" spans="1:14" ht="13.5" thickBot="1" x14ac:dyDescent="0.25">
      <c r="A15" s="18"/>
      <c r="B15" s="17"/>
      <c r="C15" s="19">
        <f>SUM(C6:C14)</f>
        <v>0</v>
      </c>
      <c r="H15" s="14">
        <f>SUM(H6:H14)</f>
        <v>0</v>
      </c>
      <c r="I15" s="14">
        <f t="shared" ref="I15:J15" si="4">SUM(I6:I14)</f>
        <v>0</v>
      </c>
      <c r="J15" s="14">
        <f t="shared" si="4"/>
        <v>0</v>
      </c>
    </row>
    <row r="16" spans="1:14" ht="13.5" thickTop="1" x14ac:dyDescent="0.2"/>
    <row r="17" spans="1:9" x14ac:dyDescent="0.2">
      <c r="I17" s="21"/>
    </row>
    <row r="19" spans="1:9" x14ac:dyDescent="0.2">
      <c r="A19" s="13" t="s">
        <v>193</v>
      </c>
    </row>
    <row r="20" spans="1:9" x14ac:dyDescent="0.2">
      <c r="A20" s="13"/>
    </row>
  </sheetData>
  <mergeCells count="5">
    <mergeCell ref="D4:G4"/>
    <mergeCell ref="H4:H5"/>
    <mergeCell ref="I4:I5"/>
    <mergeCell ref="J4:J5"/>
    <mergeCell ref="C4:C5"/>
  </mergeCells>
  <hyperlinks>
    <hyperlink ref="B6" r:id="rId1"/>
    <hyperlink ref="B7" r:id="rId2"/>
    <hyperlink ref="B8" r:id="rId3"/>
    <hyperlink ref="B9" r:id="rId4"/>
    <hyperlink ref="B10" r:id="rId5"/>
    <hyperlink ref="B11" r:id="rId6"/>
    <hyperlink ref="B12" r:id="rId7"/>
    <hyperlink ref="B13" r:id="rId8"/>
    <hyperlink ref="B14" r:id="rId9"/>
  </hyperlinks>
  <pageMargins left="0.7" right="0.7" top="0.75" bottom="0.75" header="0.3" footer="0.3"/>
  <pageSetup orientation="landscape" r:id="rId10"/>
  <legacy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Prelim 2019 Exp Factor</vt:lpstr>
      <vt:lpstr>Premium Estimator</vt:lpstr>
    </vt:vector>
  </TitlesOfParts>
  <Company>Labor and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Ames</dc:creator>
  <cp:lastModifiedBy>Doherty, Diane L. (LNI)</cp:lastModifiedBy>
  <cp:lastPrinted>2016-09-06T19:25:21Z</cp:lastPrinted>
  <dcterms:created xsi:type="dcterms:W3CDTF">2005-03-02T23:43:38Z</dcterms:created>
  <dcterms:modified xsi:type="dcterms:W3CDTF">2018-10-03T17:31:45Z</dcterms:modified>
</cp:coreProperties>
</file>